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39" activeTab="1"/>
  </bookViews>
  <sheets>
    <sheet name="Содержание" sheetId="1" r:id="rId1"/>
    <sheet name="1. Исходные данные " sheetId="2" r:id="rId2"/>
    <sheet name="2. Расчеты показателей" sheetId="3" r:id="rId3"/>
    <sheet name="3. Лист 02 стр.5 1 квартал 20ХХ" sheetId="4" r:id="rId4"/>
    <sheet name="Лист 02 стр. 6 1 квартал 20ХХ" sheetId="5" r:id="rId5"/>
    <sheet name="Прил. № 5 к Листу 02 1 кваратал" sheetId="6" r:id="rId6"/>
    <sheet name="Лист 02 стр.5 полугодие 20ХХ" sheetId="7" r:id="rId7"/>
    <sheet name="Лист 02 стр.6 полугодие 20ХХ" sheetId="8" r:id="rId8"/>
    <sheet name="Прил. № 5 к Листу 02 полугодие" sheetId="9" r:id="rId9"/>
    <sheet name="Лист 02 стр.5 9 месяцев 20ХХ" sheetId="10" r:id="rId10"/>
    <sheet name="Лист 02 стр.6 9 месяцев 20ХХ" sheetId="11" r:id="rId11"/>
    <sheet name="Прил. №5 к Листу 02 9 месяцев" sheetId="12" r:id="rId12"/>
    <sheet name="4. Теоретические основы" sheetId="13" r:id="rId13"/>
    <sheet name="5. Регистры для расчета 1 вар." sheetId="14" r:id="rId14"/>
    <sheet name="Регистры для расчета 2 вар.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<sst xmlns="http://schemas.openxmlformats.org/spreadsheetml/2006/main" count="1848" uniqueCount="310">
  <si>
    <t>Открыто 3 (три) обособленных подразделения: Казань, Самара, Уфа.</t>
  </si>
  <si>
    <t>1. Определять прибыль (налоговую базу) в целом по организации.</t>
  </si>
  <si>
    <t>3. Уплачивать авансовые платежи и налог:</t>
  </si>
  <si>
    <t>НАЛОГОВАЯ БАЗА ОБОСОБЛЕННОГО ПОДРАЗДЕЛЕНИЯ</t>
  </si>
  <si>
    <t>Эти показатели надо определять как по организации в целом, так и по каждому обособленному подразделению.</t>
  </si>
  <si>
    <t>Доля прибыли каждого обособленного подразделения (головной организации) рассчитывается по следующей формуле:</t>
  </si>
  <si>
    <t>ДП = (Утр + Уим) / 2,</t>
  </si>
  <si>
    <t>где ДП - доля прибыли обособленного подразделения (головной организации);</t>
  </si>
  <si>
    <t>Утр - удельный вес трудового показателя (среднесписочной численности работников или расходов на оплату труда) соответствующего обособленного подразделения (головной организации) в трудовом показателе всей организации (среднесписочной численности работников либо расходов на оплату труда);</t>
  </si>
  <si>
    <t>УДЕЛЬНЫЙ ВЕС РАСХОДОВ НА ОПЛАТУ ТРУДА</t>
  </si>
  <si>
    <t>Удельный вес расходов на оплату труда обособленного подразделения (либо головного офиса) рассчитывается по следующей формуле:</t>
  </si>
  <si>
    <t>У(от) = ОТ(оп) / ОТ(орг) x 100%,</t>
  </si>
  <si>
    <t>где У(от) - удельный вес расходов на оплату труда в процентах;</t>
  </si>
  <si>
    <t>ОТ(оп) - фактические расходы на оплату труда по обособленному подразделению (либо головному офису) на конец отчетного (налогового) периода, рассчитанные нарастающим итогом с начала налогового периода;</t>
  </si>
  <si>
    <t>ОТ(орг) - фактические расходы на оплату труда в целом по организации на конец отчетного (налогового) периода, рассчитанные нарастающим итогом с начала налогового периода.</t>
  </si>
  <si>
    <t>УДЕЛЬНЫЙ ВЕС ОСТАТОЧНОЙ СТОИМОСТИ</t>
  </si>
  <si>
    <t>АМОРТИЗИРУЕМОГО ИМУЩЕСТВА</t>
  </si>
  <si>
    <t>Вторым показателем, необходимым для определения доли прибыли обособленного подразделения, является удельный вес остаточной стоимости амортизируемого имущества обособленного подразделения (головного офиса) в остаточной стоимости этого имущества в целом по организации.</t>
  </si>
  <si>
    <t>Этот показатель рассчитывается следующим образом:</t>
  </si>
  <si>
    <t>Уим = ОС(оп) / ОС(орг) x 100%,</t>
  </si>
  <si>
    <t>где Уим - удельный вес остаточной стоимости амортизируемого имущества обособленного подразделения (головного офиса) за отчетный (налоговый) период в процентах;</t>
  </si>
  <si>
    <t>ОС(оп) - средняя (среднегодовая) остаточная стоимость амортизируемого имущества, используемого обособленным подразделением (головным офисом), за отчетный (налоговый) период;</t>
  </si>
  <si>
    <t>ОС(орг) - средняя (среднегодовая) остаточная стоимость амортизируемого имущества в целом по организации за отчетный (налоговый) период.</t>
  </si>
  <si>
    <t>ОС(оп/орг) = (ОС1 + ОС2 + ... + ОСп + ОСсл) / (М + 1),</t>
  </si>
  <si>
    <t>где ОС(оп/орг) - средняя (среднегодовая) остаточная стоимость амортизируемого имущества обособленного подразделения (головного офиса) за отчетный (налоговый) период;</t>
  </si>
  <si>
    <t>ОС1 (ОС2...) - остаточная стоимость основных средств обособленного подразделения (головного офиса) на 1-е число первого месяца (второго месяца и т.д.) отчетного (налогового) периода;</t>
  </si>
  <si>
    <t>ОСп - остаточная стоимость основных средств обособленного подразделения (головного офиса) на 1-е число последнего месяца отчетного (налогового) периода;</t>
  </si>
  <si>
    <t>ОСсл - остаточная стоимость основных средств обособленного подразделения (головного офиса) на 1-е число месяца, следующего за отчетным (налоговым) периодом;</t>
  </si>
  <si>
    <t>М - число месяцев в отчетном (налоговом) периоде.</t>
  </si>
  <si>
    <t>Например, если обособленное подразделение было создано 4 февраля 2008 г., то при расчете за I квартал 2008 г. остаточная стоимость основных средств по состоянию на 1 января и 1 февраля признается равной нулю. При этом сумма остаточной стоимости основных средств по состоянию на 1 марта и 1 апреля 2008 г. делится на 4 (3 + 1). Полученный показатель и будет средней остаточной стоимостью основных средств по обособленному подразделению за I квартал 2008 г.</t>
  </si>
  <si>
    <t>Аналогичным образом рассчитывается средняя (среднегодовая) остаточная стоимость амортизируемого имущества в целом по организации (ОС(орг)).</t>
  </si>
  <si>
    <t>При расчете средней (среднегодовой) остаточной стоимости амортизируемого имущества важно помнить следующее:</t>
  </si>
  <si>
    <t>Организация зарегистрирована в Москве (головной офис) и реализует сантехническое оборудование.</t>
  </si>
  <si>
    <t>Показатели</t>
  </si>
  <si>
    <t>Расходы на оплату труда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</si>
  <si>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</si>
  <si>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</si>
  <si>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</si>
  <si>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</si>
  <si>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</si>
  <si>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</si>
  <si>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</si>
  <si>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</si>
  <si>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</si>
  <si>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</si>
  <si>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</si>
  <si>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</si>
  <si>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</si>
  <si>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Налоговая база по налогу на прибыль (по квартально)</t>
  </si>
  <si>
    <t>Всего по предприятию</t>
  </si>
  <si>
    <t>Головной офис
(город, регион)</t>
  </si>
  <si>
    <t>Филиал №1
(город, регион)</t>
  </si>
  <si>
    <t>Филиал №2
(город, регион)</t>
  </si>
  <si>
    <t>Филиал №3
(город, регион)</t>
  </si>
  <si>
    <t>Филиал №n+1
(город, регион)</t>
  </si>
  <si>
    <t>РАСХОДЫ НА ОПЛАТУ ТРУДА</t>
  </si>
  <si>
    <t>Источник данных</t>
  </si>
  <si>
    <t>Показатель</t>
  </si>
  <si>
    <t>А</t>
  </si>
  <si>
    <t>1=∑2,3,…,n+1</t>
  </si>
  <si>
    <t>2=Т1=(2/1)*100%</t>
  </si>
  <si>
    <t>1. Заполняем Таблицу№1 (далее Т1) исходных данных по предприятию</t>
  </si>
  <si>
    <t>Уим 1 квартал 20ХХ</t>
  </si>
  <si>
    <t>Уим 1-полугодие 20ХХ</t>
  </si>
  <si>
    <t>Уим 9 мес. 20ХХ</t>
  </si>
  <si>
    <t>Уим 20ХХ год</t>
  </si>
  <si>
    <t>4. Определим удельный вес остаточной стоимости амортизируемого имущества (Уим). Таблица №4 (далее Т4)</t>
  </si>
  <si>
    <t>2=Т3=(2/1)*100%</t>
  </si>
  <si>
    <t>5. Определим долю налоговой базы (прибыли) (ДП)</t>
  </si>
  <si>
    <t>ДП 1 квартал 20ХХ</t>
  </si>
  <si>
    <t>ДП 1-е полугодие 20ХХ</t>
  </si>
  <si>
    <t>ДП 9 мес. 200ХХ</t>
  </si>
  <si>
    <t>ДП 20ХХ год</t>
  </si>
  <si>
    <t>Уот 1 квартал 20ХХ</t>
  </si>
  <si>
    <t>Уот 1-е полугодие 20ХХ</t>
  </si>
  <si>
    <t>Уот 9 мес. 20ХХ</t>
  </si>
  <si>
    <t>Уот 20ХХ год</t>
  </si>
  <si>
    <t>Расходы на оплату труда с 01.01.20ХХ по 31.03.20ХХ</t>
  </si>
  <si>
    <t>Расходы на оплату труда с 01.01.20ХХ по 30.06.20ХХ</t>
  </si>
  <si>
    <t>Расходы на оплату труда с 01.01.20ХХ по 30.09.20ХХ</t>
  </si>
  <si>
    <t>Расходы на оплату труда с 01.01.20ХХ по 31.12.20ХХ</t>
  </si>
  <si>
    <t>6. Определим налоговую базу (прибыль) головного офиса и каждого обособленного подразделения (НБ(оп)).</t>
  </si>
  <si>
    <t>Налоговая база (прибыль) всего по предприятию</t>
  </si>
  <si>
    <t>НБоп 1-е полугодие 20ХХ</t>
  </si>
  <si>
    <t>НБоп 1 квартал 20ХХ</t>
  </si>
  <si>
    <t>НБоп 20ХХ год</t>
  </si>
  <si>
    <t>НБоп 9 мес.20ХХ</t>
  </si>
  <si>
    <t>СРЕДНЕСПИСОЧНАЯ ЧИСЛЕННОСТЬ РАБОТНИКОВ</t>
  </si>
  <si>
    <t>2. Определяем удельный вес среднесписочной численности (Усчр). Таблица №2 (далее Т2)</t>
  </si>
  <si>
    <t>Усчр 1 квартал 20ХХ</t>
  </si>
  <si>
    <t>Усчр 1-е полугодие 20ХХ</t>
  </si>
  <si>
    <t>Усчр 9 мес. 20ХХ</t>
  </si>
  <si>
    <t>Усчр 20ХХ год</t>
  </si>
  <si>
    <t>Среднесписочная численность за 1 квартал 20ХХ</t>
  </si>
  <si>
    <t xml:space="preserve">Среднесписочная численность за 1-е полугодие 200ХХ </t>
  </si>
  <si>
    <t>Среднесписочная численность за 9 мес. 20ХХ</t>
  </si>
  <si>
    <t>Среднесписочная численность за 20ХХ год</t>
  </si>
  <si>
    <t>(Усчр + Уим) / 2.</t>
  </si>
  <si>
    <t>1.  Заполняем Таблицу №1. Прибыль (налоговая база) в целом по организации (П).</t>
  </si>
  <si>
    <t>Сумма</t>
  </si>
  <si>
    <t>П за 1 квартал 20ХХ</t>
  </si>
  <si>
    <t>П за 1-е полугодие 20ХХ</t>
  </si>
  <si>
    <t>П за 9 мес. 20ХХ</t>
  </si>
  <si>
    <t>П за 20ХХ год</t>
  </si>
  <si>
    <t>Период 2010 год</t>
  </si>
  <si>
    <t>Остаточная стоимость АИ на 1 января 20ХХ</t>
  </si>
  <si>
    <t>Остаточная стоимость АИ на 1 февраля 20ХХ</t>
  </si>
  <si>
    <t>Остаточная стоимость АИ на 1 марта 20ХХ</t>
  </si>
  <si>
    <t>Остаточная стоимость АИ на 1 апреля 20ХХ</t>
  </si>
  <si>
    <t>Остаточная стоимость АИ на 1 мая 20ХХ</t>
  </si>
  <si>
    <t>Остаточная стоимость АИ на 1 июня 20ХХ</t>
  </si>
  <si>
    <t>Остаточная стоимость АИ на 1 июля 20ХХ</t>
  </si>
  <si>
    <t>Остаточная стоимость АИ на 1 августа 20ХХ</t>
  </si>
  <si>
    <t>Остаточная стоимость АИ на 1 сентября 20ХХ</t>
  </si>
  <si>
    <t>Остаточная стоимость АИ на 1 октября 20ХХ</t>
  </si>
  <si>
    <t>Остаточная стоимость АИ на 1 ноября 20ХХ</t>
  </si>
  <si>
    <t>Остаточная стоимость АИ на 1 декабря 20ХХ</t>
  </si>
  <si>
    <r>
      <t>Остаточная стоимость АИ на 1 января 20</t>
    </r>
    <r>
      <rPr>
        <b/>
        <sz val="10"/>
        <rFont val="Arial Cyr"/>
        <family val="0"/>
      </rPr>
      <t>ХХ+1</t>
    </r>
  </si>
  <si>
    <t>3. Рассчитаем показатель средней остаточной стоимости амортизируемого имущества (СРаи). Таблица №3 (далее Т3)</t>
  </si>
  <si>
    <t>СРаи за 20ХХ год</t>
  </si>
  <si>
    <t>СРаи за 9 мес. 20ХХ</t>
  </si>
  <si>
    <t>СРаи за 1-е полугодие 20ХХ</t>
  </si>
  <si>
    <t>СРаи за квартал 200ХХ</t>
  </si>
  <si>
    <t>2. Заполняем Таблицу№2. Исходные данные по предприятию.</t>
  </si>
  <si>
    <t>Федеральный бюджет</t>
  </si>
  <si>
    <t>Бюджет</t>
  </si>
  <si>
    <t>Налоговая ставка (%)</t>
  </si>
  <si>
    <t>Сумма налога</t>
  </si>
  <si>
    <t>3. Определяем удельный вес расходов на оплату труда (Уот). Таблица №3</t>
  </si>
  <si>
    <t>4. Рассчитаем показатель средней остаточной стоимости амортизируемого имущества (СРаи). Таблица №4</t>
  </si>
  <si>
    <t>5. Определим удельный вес остаточной стоимости амортизируемого имущества (Уим). Таблица №5.</t>
  </si>
  <si>
    <t>6. Определим долю налоговой базы (прибыли) (ДП). Таблица №6.</t>
  </si>
  <si>
    <t>7. Определим налоговую базу (прибыль) головного офиса и каждого обособленного подразделения (НБ(оп)). Таблица №7.</t>
  </si>
  <si>
    <t>8. Определяем сумму налога (авансового платежа) в федеральный бюджет (ФБ) и региональный бюджет (РБ). Таблица №8.</t>
  </si>
  <si>
    <t>ФБ</t>
  </si>
  <si>
    <t>Период</t>
  </si>
  <si>
    <t xml:space="preserve"> 1 квартал 20ХХ</t>
  </si>
  <si>
    <t>1-е полугодие 20ХХ</t>
  </si>
  <si>
    <t>9 мес.20ХХ</t>
  </si>
  <si>
    <t>20ХХ год</t>
  </si>
  <si>
    <t>х</t>
  </si>
  <si>
    <t>налоговый регистр</t>
  </si>
  <si>
    <t>Казань</t>
  </si>
  <si>
    <t>Самара</t>
  </si>
  <si>
    <t>Уфа</t>
  </si>
  <si>
    <t>Головной офис (Москва)</t>
  </si>
  <si>
    <t>Филиал №2
(Самара)</t>
  </si>
  <si>
    <t>Филиал №3
(Уфа)</t>
  </si>
  <si>
    <t>Филиал №1
(Казань)</t>
  </si>
  <si>
    <t>Головной офис
(Москва)</t>
  </si>
  <si>
    <t>Остаточная стоимость АИ</t>
  </si>
  <si>
    <t>Налоговые регистры по учёту амортизационного имущества</t>
  </si>
  <si>
    <t xml:space="preserve">налоговый регистр по учёту расходов на оплату труда (ст.255 НК)
</t>
  </si>
  <si>
    <r>
      <t xml:space="preserve">1) </t>
    </r>
    <r>
      <rPr>
        <b/>
        <sz val="10"/>
        <rFont val="Arial Cyr"/>
        <family val="0"/>
      </rPr>
      <t xml:space="preserve">среднесписочную численность работников </t>
    </r>
    <r>
      <rPr>
        <sz val="10"/>
        <rFont val="Arial Cyr"/>
        <family val="0"/>
      </rPr>
      <t xml:space="preserve">или </t>
    </r>
    <r>
      <rPr>
        <b/>
        <sz val="10"/>
        <rFont val="Arial Cyr"/>
        <family val="0"/>
      </rPr>
      <t>расходы на оплату труда</t>
    </r>
    <r>
      <rPr>
        <sz val="10"/>
        <rFont val="Arial Cyr"/>
        <family val="0"/>
      </rPr>
      <t xml:space="preserve"> (далее - трудовой показатель).</t>
    </r>
  </si>
  <si>
    <t>УДЕЛЬНЫЙ ВЕС СРЕДНЕСПИСОЧНОЙ</t>
  </si>
  <si>
    <t>ЧИСЛЕННОСТИ РАБОТНИКОВ (СЧР)</t>
  </si>
  <si>
    <t>Удельный вес СЧР обособленного подразделения (или головной организации) представляет собой:</t>
  </si>
  <si>
    <t>Усчр = СЧР(оп) / СЧР(орг) x 100%,</t>
  </si>
  <si>
    <t>где СЧР(оп) - СЧР обособленного подразделения;</t>
  </si>
  <si>
    <t>СЧР(орг) - СЧР в целом по организации.</t>
  </si>
  <si>
    <t>ИНН</t>
  </si>
  <si>
    <t>КПП</t>
  </si>
  <si>
    <t>Стр.</t>
  </si>
  <si>
    <t>Лист 02</t>
  </si>
  <si>
    <t>Расчет налога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</si>
  <si>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</si>
  <si>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</si>
  <si>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Код строки</t>
  </si>
  <si>
    <t>Сумма (руб.)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</si>
  <si>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</si>
  <si>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t>010</t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</si>
  <si>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</si>
  <si>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t>020</t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</si>
  <si>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</si>
  <si>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t>030</t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</si>
  <si>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</si>
  <si>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t>040</t>
  </si>
  <si>
    <r>
      <t xml:space="preserve">Убытки </t>
    </r>
    <r>
      <rPr>
        <sz val="8"/>
        <rFont val="Arial"/>
        <family val="2"/>
      </rPr>
      <t>(стр. 360 Прил. 3 к Листу 02)</t>
    </r>
  </si>
  <si>
    <t>050</t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</si>
  <si>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</si>
  <si>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t>060</t>
  </si>
  <si>
    <t>Доходы, исключаемые из прибыли</t>
  </si>
  <si>
    <t>070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</si>
  <si>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</si>
  <si>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080</t>
  </si>
  <si>
    <t>Сумма льгот, предусмотренных законодательством Российской Федерации</t>
  </si>
  <si>
    <t>090</t>
  </si>
  <si>
    <r>
      <t>Налоговая база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060 - стр. 070 - стр. 080 - стр. 090)</t>
    </r>
  </si>
  <si>
    <t>100</t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</si>
  <si>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</si>
  <si>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t>110</t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</si>
  <si>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 + стр. 100 Листов 05 + стр. 530 Листа 06)</t>
    </r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</si>
  <si>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</si>
  <si>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</si>
  <si>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</si>
  <si>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r>
      <t xml:space="preserve">Ставка налога на прибыль - всего (%)
</t>
    </r>
    <r>
      <rPr>
        <sz val="9"/>
        <rFont val="Arial"/>
        <family val="2"/>
      </rPr>
      <t>в том числе:</t>
    </r>
  </si>
  <si>
    <t>140</t>
  </si>
  <si>
    <t>.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</si>
  <si>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</si>
  <si>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</si>
  <si>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</si>
  <si>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</si>
  <si>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</si>
  <si>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</si>
  <si>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</si>
  <si>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t>180</t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</si>
  <si>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</si>
  <si>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t>190</t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</si>
  <si>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</si>
  <si>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t>200</t>
  </si>
  <si>
    <t>-</t>
  </si>
  <si>
    <t>Лист 02 (продолжение)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</si>
  <si>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</si>
  <si>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t>210</t>
  </si>
  <si>
    <t>220</t>
  </si>
  <si>
    <t>230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</si>
  <si>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</si>
  <si>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240</t>
  </si>
  <si>
    <t>250</t>
  </si>
  <si>
    <t>260</t>
  </si>
  <si>
    <t>Сумма налога на прибыль к доплате</t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</si>
  <si>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</si>
  <si>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t>270</t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</si>
  <si>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</si>
  <si>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t>271</t>
  </si>
  <si>
    <t>Сумма налога на прибыль к уменьшению</t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</si>
  <si>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</si>
  <si>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t>280</t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</si>
  <si>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</si>
  <si>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t>281</t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</si>
  <si>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</si>
  <si>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t>290</t>
  </si>
  <si>
    <t>в том числе</t>
  </si>
  <si>
    <t>300</t>
  </si>
  <si>
    <t>310</t>
  </si>
  <si>
    <t xml:space="preserve"> </t>
  </si>
  <si>
    <t>Приложение № 5 к Листу 02</t>
  </si>
  <si>
    <t>Расчет распределения авансовых платежей и налога на прибыль организаций в бюджет</t>
  </si>
  <si>
    <t>субъекта Российской Федерации организацией, имеющей обособленные подразделения</t>
  </si>
  <si>
    <t>Налогоплательщики, не имеющие</t>
  </si>
  <si>
    <t>обособленных подразделений,</t>
  </si>
  <si>
    <t>Приложение № 5 к Листу 02 не представляют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</si>
  <si>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</si>
  <si>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>Расчет составлен:</t>
  </si>
  <si>
    <t>Обособленное подразделение</t>
  </si>
  <si>
    <t>Наименование</t>
  </si>
  <si>
    <r>
      <t xml:space="preserve">возложение обязанности по уплате налога на обособленное подразделение
</t>
    </r>
    <r>
      <rPr>
        <sz val="8"/>
        <rFont val="Times New Roman"/>
        <family val="1"/>
      </rPr>
      <t>1 - возложена, 0 - не возложена</t>
    </r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</si>
  <si>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</si>
  <si>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</si>
  <si>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</si>
  <si>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</si>
  <si>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</si>
  <si>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</si>
  <si>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</si>
  <si>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</si>
  <si>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Сумма налога к доплате</t>
  </si>
  <si>
    <t>Сумма налога к уменьшению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</si>
  <si>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</si>
  <si>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</si>
  <si>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</si>
  <si>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>О</t>
  </si>
  <si>
    <t>"</t>
  </si>
  <si>
    <t>Х</t>
  </si>
  <si>
    <t>Ф</t>
  </si>
  <si>
    <t>и</t>
  </si>
  <si>
    <t>л</t>
  </si>
  <si>
    <t>а</t>
  </si>
  <si>
    <t>№</t>
  </si>
  <si>
    <t>(</t>
  </si>
  <si>
    <t>К</t>
  </si>
  <si>
    <t>з</t>
  </si>
  <si>
    <t>н</t>
  </si>
  <si>
    <t>ь</t>
  </si>
  <si>
    <t>)</t>
  </si>
  <si>
    <t>По месту нахождения организации вы должны представить декларацию, составленную в целом по организации с распределением прибыли по обособленным подразделениям (пункт 5 статьи 289 НК РФ).</t>
  </si>
  <si>
    <t>Если ваши обособленные подразделения находятся на территории одного субъекта РФ и вы приняли решение уплачивать налог (авансовые платежи) в соответствии с абзацем 2 пункта 2 статьи 288 НК РФ через одно из таких подразделений, то Приложение № 5 заполняется по группе указанных подразделений.</t>
  </si>
  <si>
    <t>В налоговую инспекцию по месту нахождения обособленного подразделения вам следует представить декларацию, включающую в себя (пункт 1.4 раздел X Порядка заполнения декларации):</t>
  </si>
  <si>
    <t>- титульный лист;</t>
  </si>
  <si>
    <t>- подраздел 1.1 разд. 1;</t>
  </si>
  <si>
    <t>- подраздел 1.2 разд. 1 (если вы уплачиваете ежемесячные авансовые платежи в течение квартала);</t>
  </si>
  <si>
    <t>- Приложение N 5 к листу 02 (расчет суммы налога).</t>
  </si>
  <si>
    <t>Суммы ежемесячных авансовых платежей на четвертый квартал являются также ежемесячными авансовыми платежами на первый квартал следующего налогового периода, которые отражаются по строкам 121 Деклараций за 9 месяцев (пункт 10.8 Порядка).</t>
  </si>
  <si>
    <t>Особенности исчисления и уплаты налога на прибыль, а также подачи налоговой декларации плательщиком, имеющим обособленные подразделения, установлены статьей 288 и статьтей 289  НК РФ.</t>
  </si>
  <si>
    <t>2. Определять долю прибыли (налоговую базу) обособленного подразделения в общей прибыли (налоговой базе) организации.</t>
  </si>
  <si>
    <t>1) в федеральный бюджет - по месту нахождения головного офиса;</t>
  </si>
  <si>
    <t>2) в бюджет субъекта РФ - по месту нахождения головного офиса и каждого обособленного подразделения.</t>
  </si>
  <si>
    <t>4. Представлять декларацию по налогу на прибыль в налоговые органы по месту нахождения головного офиса и каждого обособленного подразделения.</t>
  </si>
  <si>
    <r>
      <t xml:space="preserve">2) </t>
    </r>
    <r>
      <rPr>
        <b/>
        <sz val="10"/>
        <rFont val="Arial Cyr"/>
        <family val="0"/>
      </rPr>
      <t>остаточную стоимость амортизируемого имущества</t>
    </r>
    <r>
      <rPr>
        <sz val="10"/>
        <rFont val="Arial Cyr"/>
        <family val="0"/>
      </rPr>
      <t xml:space="preserve"> (далее - имущественный показатель).</t>
    </r>
  </si>
  <si>
    <t>Какой показатель из этих двух применять, организация вправе решать сама. При этом выбранный показатель закрепляется в учетной политике и в течение налогового периода не меняется (абзац 4 пункта 2 статьи 288, абзацы 5, 6 статьи 313 НК РФ);</t>
  </si>
  <si>
    <t>Уим - удельный вес остаточной стоимости амортизируемого имущества соответствующего подразделения (головной организации) в остаточной стоимости амортизируемого имущества всей организации (пункт 1 статьи 257 НК РФ).</t>
  </si>
  <si>
    <t>1. Для расчета вы должны использовать данные налогового, а не бухгалтерского учета (абзац 1 пункта 2 статьи 288, пункт 1 статьи 257 НК РФ).</t>
  </si>
  <si>
    <t>РБ (18%)</t>
  </si>
  <si>
    <t>Для исчисления указанного показателя необходимо рассчитать долю прибыли, приходящуюся на обособленное подразделение (головную организацию), используя следующие показатели:</t>
  </si>
  <si>
    <t>Чтобы определить искомый показатель, необходимо определить среднюю (среднегодовую) остаточную стоимость амортизируемого имущества каждого обособленного подразделения (головного офиса) и аналогичный показатель в целом по организации. Для расчета средней (среднегодовой) остаточной стоимости амортизируемого имущества обособленного подразделения (головного офиса) используется следующая формула:</t>
  </si>
  <si>
    <t>Приведенная выше формула применяется и в том случае, когда обособленное подразделение создано после начала отчетного (налогового) периода либо ликвидировано до его окончания. При этом остаточная стоимость основных средств на 1-е число месяца, в котором обособленное подразделение еще не было создано, равна нулю.</t>
  </si>
  <si>
    <t>Обращаем внимание на то, что с 1 января 2009 г . в соответствии с изменениями, внесенными в Налоговый кодекс РФ Федеральным законом от 26.11.2008 N 224-ФЗ, для определения остаточной стоимости имущества организации вправе использовать данные бухгалтерского учета, если амортизацию в налоговом учете исчисляете нелинейным методом (абзац 10 пункта 2 статьи 288 НК РФ).</t>
  </si>
  <si>
    <t>При создании обособленного подразделения налоговые декларации по месту нахождения такого подразделения необходимо подавать, начиная с того отчетного периода, к которому относится дата его постановки на учет.</t>
  </si>
  <si>
    <t>Если в состав организации входят обособленные подразделения, то по итогам каждого отчетного (налогового) периода необходимо:</t>
  </si>
  <si>
    <t>Следует учесть, что для расчета удельного веса нужно использовать те расходы на оплату труда, которые поименованы в статье 255 НК РФ и учтены в данном отчетном (налоговом) периоде в соответствии с выбранным методом признания доходов и расходов (кассовым методом или методом начисления).</t>
  </si>
  <si>
    <t>2. К основным средствам обособленного подразделения относится только то имущество, которое используется именно в этом подразделении. И тот факт, что основные средства числятся на балансе головного офиса или другого подразделения, значения не имеет.</t>
  </si>
  <si>
    <t>ЗАПОЛНЕНИЕ ПРИЛОЖЕНИЯ № 5 К ЛИСТУ 02 ДЕКЛАРАЦИИ ПО НАЛОГУ НА ПРИБЫЛЬ</t>
  </si>
  <si>
    <t>СОДЕРЖАНИЕ</t>
  </si>
  <si>
    <t>1. Исходные данные. Регистр начисления заработной платы и ведомость остаточной стоимости основных средств.</t>
  </si>
  <si>
    <t>Это значит, что помимо тех листов декларации, которые являются общими для всех налогоплательщиков, вам необходимо заполнить Приложение № 5 к Листу 02 декларации.  Приложение N 5 заполняется по организации без обособленных подразделений и по каждому обособленному подразделению. Количество расчетов зависит от количества обособленных подразделений или групп обособленных подразделений (пункт 10.1 раздела X Порядка заполнения налоговой декларации по налогу на прибыль организаций, утвержденного Приказом Минфина России № 54н от 05.05.2008 (далее - Порядок)).</t>
  </si>
  <si>
    <t>4. Теоретические основы расчета по налогу на прибыль организаций, имеющих обособленные подразделения.</t>
  </si>
  <si>
    <t>5. Регистры для расчета налоговой базы, суммы налога по головной организации, обособленным подразделениям</t>
  </si>
  <si>
    <t>РАСЧЕТ НАЛОГА НА ПРИБЫЛЬ ОРГАНИЗАЦИИ, ИМЕЮЩЕЙ ОБОСОБЛЕННЫЕ ПОДРАЗДЕЛЕНИЯ, ЗА 9 МЕСЯЦЕВ 2010 ГОДА</t>
  </si>
  <si>
    <t>2. Расчеты показателей для определения доли налоговой базы головной организации, обособленных подразделений и суммы налога (авансового платежа) на прибыль.</t>
  </si>
  <si>
    <t>3. Порядок заполнения Листа 02 и Приложения № 5 к Листу 02 декларации по налогу на прибыль за 1 квартал 2010 года, 1 полугодие 2010 года, 9 месяцев 2010 года.</t>
  </si>
  <si>
    <r>
      <t xml:space="preserve">Обращаем внимание </t>
    </r>
    <r>
      <rPr>
        <sz val="10"/>
        <rFont val="Arial"/>
        <family val="2"/>
      </rPr>
      <t>на то, что при составлении налоговой декларации по налогу на прибыль в Приложении № 5 к Листу 2 по строке 120 «Ежемесячные авансовые платежи в квартале, следующем за отчетным периодом» распределение авансовых платежей между организацией без обособленных подразделений и каждым действующим обособленным подразделением производится исходя из суммы ежемесячного авансового платежа в целом по организации (строка 310 Листа 02) и долей налоговой базы (%) обособленных подразделений, приведенных по строке 040 Приложений N 5 к Листу 02 Декларации (суммы ежемесячных авансовых платежей на II, III и IV кварталы - соответственно, исходя из долей налоговой базы за I квартал, полугодие, 9 месяцев текущего налогового периода).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</si>
</sst>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9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Alignment="1">
      <alignment horizontal="center" wrapText="1"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justify"/>
    </xf>
    <xf numFmtId="0" fontId="0" fillId="0" borderId="0" xfId="0" applyNumberForma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0" xfId="0" applyNumberFormat="1" applyFill="1" applyAlignment="1">
      <alignment horizontal="justify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vertical="center" wrapText="1" indent="1"/>
    </xf>
    <xf numFmtId="0" fontId="15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User\LOCALS~1\Temp\31000000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Лист01"/>
      <sheetName val="стр.2_Разд.1_1.1"/>
      <sheetName val="стр.3_Разд.1_1.2"/>
      <sheetName val="стр.4_Разд.1_1.3"/>
      <sheetName val="стр.5_Лист02"/>
      <sheetName val="стр.6_Л.02"/>
      <sheetName val="стр.7_Прил.1_Л.02"/>
      <sheetName val="стр.8_Прил.2_Л.02"/>
      <sheetName val="стр.9_Пр.2_Л.02"/>
      <sheetName val="стр.10_Прил.3_Л.02"/>
      <sheetName val="стр.11_Пр.3_Л.02"/>
      <sheetName val="стр.12_Прил.4_Л.02"/>
      <sheetName val="стр.13_Прил.5_Л.02"/>
      <sheetName val="стр.14_Лист03"/>
      <sheetName val="стр.15_Л.03"/>
      <sheetName val="стр.16_Л.03"/>
      <sheetName val="стр.17_Лист04"/>
      <sheetName val="стр.18_Лист05"/>
      <sheetName val="стр.19_Лист06"/>
      <sheetName val="стр.20_Л.06"/>
      <sheetName val="стр.21_Л.06"/>
      <sheetName val="стр.22_Лист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8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9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6"/>
  <sheetViews>
    <sheetView workbookViewId="0" topLeftCell="A1">
      <selection activeCell="A1" sqref="A1"/>
    </sheetView>
  </sheetViews>
  <sheetFormatPr defaultColWidth="9.00390625" defaultRowHeight="12.75"/>
  <cols>
    <col min="1" max="1" width="100.625" style="0" customWidth="1"/>
  </cols>
  <sheetData>
    <row r="1" ht="31.5">
      <c r="A1" s="101" t="s">
        <v>306</v>
      </c>
    </row>
    <row r="5" ht="15.75">
      <c r="A5" s="100" t="s">
        <v>301</v>
      </c>
    </row>
    <row r="7" ht="30">
      <c r="A7" s="99" t="s">
        <v>302</v>
      </c>
    </row>
    <row r="8" ht="15">
      <c r="A8" s="99"/>
    </row>
    <row r="9" ht="30">
      <c r="A9" s="99" t="s">
        <v>307</v>
      </c>
    </row>
    <row r="10" ht="15">
      <c r="A10" s="99"/>
    </row>
    <row r="11" ht="30">
      <c r="A11" s="99" t="s">
        <v>308</v>
      </c>
    </row>
    <row r="12" ht="15">
      <c r="A12" s="99"/>
    </row>
    <row r="13" ht="30">
      <c r="A13" s="99" t="s">
        <v>304</v>
      </c>
    </row>
    <row r="14" ht="15">
      <c r="A14" s="99"/>
    </row>
    <row r="15" ht="30">
      <c r="A15" s="99" t="s">
        <v>305</v>
      </c>
    </row>
    <row r="16" ht="15">
      <c r="A16" s="98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P74"/>
  <sheetViews>
    <sheetView workbookViewId="0" topLeftCell="A1">
      <selection activeCell="CM57" sqref="CM57:CO57"/>
    </sheetView>
  </sheetViews>
  <sheetFormatPr defaultColWidth="9.00390625" defaultRowHeight="12.75"/>
  <cols>
    <col min="1" max="16384" width="0.875" style="59" customWidth="1"/>
  </cols>
  <sheetData>
    <row r="1" spans="1:120" s="49" customFormat="1" ht="14.25" customHeight="1">
      <c r="A1" s="95"/>
      <c r="B1" s="95"/>
      <c r="C1" s="9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Y1" s="95"/>
      <c r="Z1" s="95"/>
      <c r="AA1" s="95"/>
      <c r="AB1" s="96" t="s">
        <v>160</v>
      </c>
      <c r="AC1" s="96"/>
      <c r="AD1" s="96"/>
      <c r="AE1" s="96"/>
      <c r="AF1" s="96"/>
      <c r="AG1" s="96"/>
      <c r="AH1" s="96"/>
      <c r="AI1" s="96"/>
      <c r="AJ1" s="97">
        <f>IF(ISBLANK('[1]стр.1_Лист01'!AJ1),"",'[1]стр.1_Лист01'!AJ1)</f>
      </c>
      <c r="AK1" s="91"/>
      <c r="AL1" s="92"/>
      <c r="AM1" s="97">
        <f>IF(ISBLANK('[1]стр.1_Лист01'!AM1),"",'[1]стр.1_Лист01'!AM1)</f>
      </c>
      <c r="AN1" s="91"/>
      <c r="AO1" s="92"/>
      <c r="AP1" s="97">
        <f>IF(ISBLANK('[1]стр.1_Лист01'!AP1),"",'[1]стр.1_Лист01'!AP1)</f>
      </c>
      <c r="AQ1" s="91"/>
      <c r="AR1" s="92"/>
      <c r="AS1" s="97">
        <f>IF(ISBLANK('[1]стр.1_Лист01'!AS1),"",'[1]стр.1_Лист01'!AS1)</f>
      </c>
      <c r="AT1" s="91"/>
      <c r="AU1" s="92"/>
      <c r="AV1" s="97">
        <f>IF(ISBLANK('[1]стр.1_Лист01'!AV1),"",'[1]стр.1_Лист01'!AV1)</f>
      </c>
      <c r="AW1" s="91"/>
      <c r="AX1" s="92"/>
      <c r="AY1" s="97">
        <f>IF(ISBLANK('[1]стр.1_Лист01'!AY1),"",'[1]стр.1_Лист01'!AY1)</f>
      </c>
      <c r="AZ1" s="91"/>
      <c r="BA1" s="92"/>
      <c r="BB1" s="97">
        <f>IF(ISBLANK('[1]стр.1_Лист01'!BB1),"",'[1]стр.1_Лист01'!BB1)</f>
      </c>
      <c r="BC1" s="91"/>
      <c r="BD1" s="92"/>
      <c r="BE1" s="97">
        <f>IF(ISBLANK('[1]стр.1_Лист01'!BE1),"",'[1]стр.1_Лист01'!BE1)</f>
      </c>
      <c r="BF1" s="91"/>
      <c r="BG1" s="92"/>
      <c r="BH1" s="97">
        <f>IF(ISBLANK('[1]стр.1_Лист01'!BH1),"",'[1]стр.1_Лист01'!BH1)</f>
      </c>
      <c r="BI1" s="91"/>
      <c r="BJ1" s="92"/>
      <c r="BK1" s="97">
        <f>IF(ISBLANK('[1]стр.1_Лист01'!BK1),"",'[1]стр.1_Лист01'!BK1)</f>
      </c>
      <c r="BL1" s="91"/>
      <c r="BM1" s="92"/>
      <c r="BN1" s="97">
        <f>IF(ISBLANK('[1]стр.1_Лист01'!BN1),"",'[1]стр.1_Лист01'!BN1)</f>
      </c>
      <c r="BO1" s="91"/>
      <c r="BP1" s="92"/>
      <c r="BQ1" s="97">
        <f>IF(ISBLANK('[1]стр.1_Лист01'!BQ1),"",'[1]стр.1_Лист01'!BQ1)</f>
      </c>
      <c r="BR1" s="91"/>
      <c r="BS1" s="92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J1" s="50"/>
      <c r="CK1" s="50"/>
      <c r="CL1" s="50"/>
      <c r="CM1" s="50"/>
      <c r="CN1" s="50"/>
      <c r="CO1" s="50"/>
      <c r="CP1" s="50"/>
      <c r="CQ1" s="50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2"/>
    </row>
    <row r="2" spans="1:120" s="49" customFormat="1" ht="3" customHeight="1">
      <c r="A2" s="53"/>
      <c r="B2" s="53"/>
      <c r="C2" s="53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Y2" s="48"/>
      <c r="Z2" s="48"/>
      <c r="AA2" s="48"/>
      <c r="AB2" s="54"/>
      <c r="AC2" s="54"/>
      <c r="AD2" s="54"/>
      <c r="AE2" s="54"/>
      <c r="AF2" s="54"/>
      <c r="AG2" s="54"/>
      <c r="AH2" s="54"/>
      <c r="AJ2" s="93"/>
      <c r="AK2" s="117"/>
      <c r="AL2" s="118"/>
      <c r="AM2" s="93"/>
      <c r="AN2" s="117"/>
      <c r="AO2" s="118"/>
      <c r="AP2" s="93"/>
      <c r="AQ2" s="117"/>
      <c r="AR2" s="118"/>
      <c r="AS2" s="93"/>
      <c r="AT2" s="117"/>
      <c r="AU2" s="118"/>
      <c r="AV2" s="93"/>
      <c r="AW2" s="117"/>
      <c r="AX2" s="118"/>
      <c r="AY2" s="93"/>
      <c r="AZ2" s="117"/>
      <c r="BA2" s="118"/>
      <c r="BB2" s="93"/>
      <c r="BC2" s="117"/>
      <c r="BD2" s="118"/>
      <c r="BE2" s="93"/>
      <c r="BF2" s="117"/>
      <c r="BG2" s="118"/>
      <c r="BH2" s="93"/>
      <c r="BI2" s="117"/>
      <c r="BJ2" s="118"/>
      <c r="BK2" s="93"/>
      <c r="BL2" s="117"/>
      <c r="BM2" s="118"/>
      <c r="BN2" s="93"/>
      <c r="BO2" s="117"/>
      <c r="BP2" s="118"/>
      <c r="BQ2" s="93"/>
      <c r="BR2" s="117"/>
      <c r="BS2" s="118"/>
      <c r="BT2" s="48"/>
      <c r="BU2" s="48"/>
      <c r="BV2" s="48"/>
      <c r="BW2" s="48"/>
      <c r="BX2" s="48"/>
      <c r="BY2" s="48"/>
      <c r="BZ2" s="48"/>
      <c r="CA2" s="48"/>
      <c r="CB2" s="55"/>
      <c r="CC2" s="55"/>
      <c r="CD2" s="48"/>
      <c r="CE2" s="48"/>
      <c r="CF2" s="48"/>
      <c r="CG2" s="48"/>
      <c r="CH2" s="48"/>
      <c r="CI2" s="50"/>
      <c r="CJ2" s="50"/>
      <c r="CK2" s="50"/>
      <c r="CL2" s="50"/>
      <c r="CM2" s="50"/>
      <c r="CN2" s="50"/>
      <c r="CO2" s="50"/>
      <c r="CP2" s="50"/>
      <c r="CQ2" s="50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</row>
    <row r="3" spans="1:120" s="49" customFormat="1" ht="3" customHeight="1">
      <c r="A3" s="53"/>
      <c r="B3" s="53"/>
      <c r="C3" s="53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Y3" s="48"/>
      <c r="Z3" s="48"/>
      <c r="AA3" s="48"/>
      <c r="AB3" s="54"/>
      <c r="AC3" s="54"/>
      <c r="AD3" s="54"/>
      <c r="AE3" s="54"/>
      <c r="AF3" s="54"/>
      <c r="AG3" s="54"/>
      <c r="AH3" s="54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55"/>
      <c r="CC3" s="55"/>
      <c r="CD3" s="48"/>
      <c r="CE3" s="48"/>
      <c r="CF3" s="48"/>
      <c r="CG3" s="48"/>
      <c r="CH3" s="48"/>
      <c r="CI3" s="50"/>
      <c r="CJ3" s="50"/>
      <c r="CK3" s="50"/>
      <c r="CL3" s="50"/>
      <c r="CM3" s="50"/>
      <c r="CN3" s="50"/>
      <c r="CO3" s="50"/>
      <c r="CP3" s="50"/>
      <c r="CQ3" s="50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</row>
    <row r="4" spans="1:120" s="49" customFormat="1" ht="16.5" customHeight="1">
      <c r="A4" s="53"/>
      <c r="B4" s="53"/>
      <c r="C4" s="53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Y4" s="48"/>
      <c r="Z4" s="48"/>
      <c r="AA4" s="48"/>
      <c r="AB4" s="96" t="s">
        <v>161</v>
      </c>
      <c r="AC4" s="96"/>
      <c r="AD4" s="96"/>
      <c r="AE4" s="96"/>
      <c r="AF4" s="96"/>
      <c r="AG4" s="96"/>
      <c r="AH4" s="96"/>
      <c r="AI4" s="96"/>
      <c r="AJ4" s="119">
        <f>IF(ISBLANK('[1]стр.1_Лист01'!AJ4),"",'[1]стр.1_Лист01'!AJ4)</f>
      </c>
      <c r="AK4" s="119"/>
      <c r="AL4" s="119"/>
      <c r="AM4" s="119">
        <f>IF(ISBLANK('[1]стр.1_Лист01'!AM4),"",'[1]стр.1_Лист01'!AM4)</f>
      </c>
      <c r="AN4" s="119"/>
      <c r="AO4" s="119"/>
      <c r="AP4" s="119">
        <f>IF(ISBLANK('[1]стр.1_Лист01'!AP4),"",'[1]стр.1_Лист01'!AP4)</f>
      </c>
      <c r="AQ4" s="119"/>
      <c r="AR4" s="119"/>
      <c r="AS4" s="119">
        <f>IF(ISBLANK('[1]стр.1_Лист01'!AS4),"",'[1]стр.1_Лист01'!AS4)</f>
      </c>
      <c r="AT4" s="119"/>
      <c r="AU4" s="119"/>
      <c r="AV4" s="119">
        <f>IF(ISBLANK('[1]стр.1_Лист01'!AV4),"",'[1]стр.1_Лист01'!AV4)</f>
      </c>
      <c r="AW4" s="119"/>
      <c r="AX4" s="119"/>
      <c r="AY4" s="119">
        <f>IF(ISBLANK('[1]стр.1_Лист01'!AY4),"",'[1]стр.1_Лист01'!AY4)</f>
      </c>
      <c r="AZ4" s="119"/>
      <c r="BA4" s="119"/>
      <c r="BB4" s="119">
        <f>IF(ISBLANK('[1]стр.1_Лист01'!BB4),"",'[1]стр.1_Лист01'!BB4)</f>
      </c>
      <c r="BC4" s="119"/>
      <c r="BD4" s="119"/>
      <c r="BE4" s="119">
        <f>IF(ISBLANK('[1]стр.1_Лист01'!BE4),"",'[1]стр.1_Лист01'!BE4)</f>
      </c>
      <c r="BF4" s="119"/>
      <c r="BG4" s="119"/>
      <c r="BH4" s="119">
        <f>IF(ISBLANK('[1]стр.1_Лист01'!BH4),"",'[1]стр.1_Лист01'!BH4)</f>
      </c>
      <c r="BI4" s="119"/>
      <c r="BJ4" s="119"/>
      <c r="BK4" s="122" t="s">
        <v>162</v>
      </c>
      <c r="BL4" s="123"/>
      <c r="BM4" s="123"/>
      <c r="BN4" s="123"/>
      <c r="BO4" s="123"/>
      <c r="BP4" s="124"/>
      <c r="BQ4" s="120"/>
      <c r="BR4" s="120"/>
      <c r="BS4" s="120"/>
      <c r="BT4" s="120"/>
      <c r="BU4" s="120"/>
      <c r="BV4" s="120"/>
      <c r="BW4" s="120"/>
      <c r="BX4" s="120"/>
      <c r="BY4" s="120"/>
      <c r="BZ4" s="56"/>
      <c r="CA4" s="56"/>
      <c r="CB4" s="56"/>
      <c r="CC4" s="56"/>
      <c r="CD4" s="56"/>
      <c r="CE4" s="56"/>
      <c r="CF4" s="56"/>
      <c r="CG4" s="56"/>
      <c r="CH4" s="56"/>
      <c r="CK4" s="50"/>
      <c r="CL4" s="50"/>
      <c r="CM4" s="50"/>
      <c r="CN4" s="50"/>
      <c r="CO4" s="50"/>
      <c r="CP4" s="50"/>
      <c r="CQ4" s="50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="57" customFormat="1" ht="11.25" customHeight="1"/>
    <row r="6" s="57" customFormat="1" ht="11.25" customHeight="1"/>
    <row r="7" s="57" customFormat="1" ht="15" customHeight="1">
      <c r="DP7" s="58" t="s">
        <v>163</v>
      </c>
    </row>
    <row r="8" spans="1:120" s="57" customFormat="1" ht="13.5" customHeight="1">
      <c r="A8" s="121" t="s">
        <v>164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="57" customFormat="1" ht="12"/>
    <row r="10" spans="55:107" ht="11.25" customHeight="1">
      <c r="BC10" s="125" t="s">
        <v>165</v>
      </c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</row>
    <row r="11" spans="47:107" ht="16.5" customHeight="1">
      <c r="AU11" s="60" t="s">
        <v>166</v>
      </c>
      <c r="AX11" s="126"/>
      <c r="AY11" s="126"/>
      <c r="AZ11" s="126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</row>
    <row r="12" spans="55:107" ht="11.25" customHeight="1"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</row>
    <row r="13" spans="1:120" s="57" customFormat="1" ht="25.5" customHeight="1">
      <c r="A13" s="127" t="s">
        <v>33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8" t="s">
        <v>167</v>
      </c>
      <c r="BP13" s="128"/>
      <c r="BQ13" s="128"/>
      <c r="BR13" s="128"/>
      <c r="BS13" s="128"/>
      <c r="BT13" s="128"/>
      <c r="BU13" s="128"/>
      <c r="BV13" s="128"/>
      <c r="BW13" s="128"/>
      <c r="BX13" s="127" t="s">
        <v>168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</row>
    <row r="14" spans="1:120" s="49" customFormat="1" ht="12" customHeight="1">
      <c r="A14" s="129">
        <v>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>
        <v>2</v>
      </c>
      <c r="BP14" s="129"/>
      <c r="BQ14" s="129"/>
      <c r="BR14" s="129"/>
      <c r="BS14" s="129"/>
      <c r="BT14" s="129"/>
      <c r="BU14" s="129"/>
      <c r="BV14" s="129"/>
      <c r="BW14" s="129"/>
      <c r="BX14" s="130">
        <v>3</v>
      </c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</row>
    <row r="15" spans="1:120" ht="16.5" customHeight="1">
      <c r="A15" s="62" t="s">
        <v>169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131" t="s">
        <v>170</v>
      </c>
      <c r="BP15" s="131"/>
      <c r="BQ15" s="131"/>
      <c r="BR15" s="131"/>
      <c r="BS15" s="131"/>
      <c r="BT15" s="131"/>
      <c r="BU15" s="131"/>
      <c r="BV15" s="131"/>
      <c r="BW15" s="132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</row>
    <row r="16" spans="1:75" ht="5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</row>
    <row r="17" spans="1:120" ht="16.5" customHeight="1">
      <c r="A17" s="62" t="s">
        <v>171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131" t="s">
        <v>172</v>
      </c>
      <c r="BP17" s="131"/>
      <c r="BQ17" s="131"/>
      <c r="BR17" s="131"/>
      <c r="BS17" s="131"/>
      <c r="BT17" s="131"/>
      <c r="BU17" s="131"/>
      <c r="BV17" s="131"/>
      <c r="BW17" s="132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</row>
    <row r="18" spans="1:75" ht="9" customHeight="1">
      <c r="A18" s="133" t="s">
        <v>173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57"/>
      <c r="BP18" s="57"/>
      <c r="BQ18" s="57"/>
      <c r="BR18" s="57"/>
      <c r="BS18" s="57"/>
      <c r="BT18" s="57"/>
      <c r="BU18" s="57"/>
      <c r="BV18" s="57"/>
      <c r="BW18" s="57"/>
    </row>
    <row r="19" spans="1:120" ht="16.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1" t="s">
        <v>174</v>
      </c>
      <c r="BP19" s="131"/>
      <c r="BQ19" s="131"/>
      <c r="BR19" s="131"/>
      <c r="BS19" s="131"/>
      <c r="BT19" s="131"/>
      <c r="BU19" s="131"/>
      <c r="BV19" s="131"/>
      <c r="BW19" s="132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</row>
    <row r="20" spans="1:75" ht="9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57"/>
      <c r="BP20" s="57"/>
      <c r="BQ20" s="57"/>
      <c r="BR20" s="57"/>
      <c r="BS20" s="57"/>
      <c r="BT20" s="57"/>
      <c r="BU20" s="57"/>
      <c r="BV20" s="57"/>
      <c r="BW20" s="57"/>
    </row>
    <row r="21" spans="1:120" ht="16.5" customHeight="1">
      <c r="A21" s="62" t="s">
        <v>175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131" t="s">
        <v>176</v>
      </c>
      <c r="BP21" s="131"/>
      <c r="BQ21" s="131"/>
      <c r="BR21" s="131"/>
      <c r="BS21" s="131"/>
      <c r="BT21" s="131"/>
      <c r="BU21" s="131"/>
      <c r="BV21" s="131"/>
      <c r="BW21" s="132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</row>
    <row r="22" spans="1:75" ht="5.2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120" ht="16.5" customHeight="1">
      <c r="A23" s="62" t="s">
        <v>177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131" t="s">
        <v>178</v>
      </c>
      <c r="BP23" s="131"/>
      <c r="BQ23" s="131"/>
      <c r="BR23" s="131"/>
      <c r="BS23" s="131"/>
      <c r="BT23" s="131"/>
      <c r="BU23" s="131"/>
      <c r="BV23" s="131"/>
      <c r="BW23" s="132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</row>
    <row r="24" spans="1:75" ht="5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120" ht="16.5" customHeight="1">
      <c r="A25" s="64" t="s">
        <v>179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131" t="s">
        <v>180</v>
      </c>
      <c r="BP25" s="131"/>
      <c r="BQ25" s="131"/>
      <c r="BR25" s="131"/>
      <c r="BS25" s="131"/>
      <c r="BT25" s="131"/>
      <c r="BU25" s="131"/>
      <c r="BV25" s="131"/>
      <c r="BW25" s="132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</row>
    <row r="26" spans="1:75" ht="5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120" ht="16.5" customHeight="1">
      <c r="A27" s="62" t="s">
        <v>181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131" t="s">
        <v>182</v>
      </c>
      <c r="BP27" s="131"/>
      <c r="BQ27" s="131"/>
      <c r="BR27" s="131"/>
      <c r="BS27" s="131"/>
      <c r="BT27" s="131"/>
      <c r="BU27" s="131"/>
      <c r="BV27" s="131"/>
      <c r="BW27" s="132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</row>
    <row r="28" spans="1:75" ht="12" customHeight="1">
      <c r="A28" s="133" t="s">
        <v>183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120" ht="16.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1" t="s">
        <v>184</v>
      </c>
      <c r="BP29" s="131"/>
      <c r="BQ29" s="131"/>
      <c r="BR29" s="131"/>
      <c r="BS29" s="131"/>
      <c r="BT29" s="131"/>
      <c r="BU29" s="131"/>
      <c r="BV29" s="131"/>
      <c r="BW29" s="132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</row>
    <row r="30" spans="1:75" ht="12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57"/>
      <c r="BP30" s="57"/>
      <c r="BQ30" s="57"/>
      <c r="BR30" s="57"/>
      <c r="BS30" s="57"/>
      <c r="BT30" s="57"/>
      <c r="BU30" s="57"/>
      <c r="BV30" s="57"/>
      <c r="BW30" s="57"/>
    </row>
    <row r="31" spans="1:75" ht="3" customHeight="1">
      <c r="A31" s="134" t="s">
        <v>185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57"/>
      <c r="BP31" s="57"/>
      <c r="BQ31" s="57"/>
      <c r="BR31" s="57"/>
      <c r="BS31" s="57"/>
      <c r="BT31" s="57"/>
      <c r="BU31" s="57"/>
      <c r="BV31" s="57"/>
      <c r="BW31" s="57"/>
    </row>
    <row r="32" spans="1:120" ht="16.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1" t="s">
        <v>186</v>
      </c>
      <c r="BP32" s="131"/>
      <c r="BQ32" s="131"/>
      <c r="BR32" s="131"/>
      <c r="BS32" s="131"/>
      <c r="BT32" s="131"/>
      <c r="BU32" s="131"/>
      <c r="BV32" s="131"/>
      <c r="BW32" s="132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</row>
    <row r="33" spans="1:75" ht="9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57"/>
      <c r="BP33" s="57"/>
      <c r="BQ33" s="57"/>
      <c r="BR33" s="57"/>
      <c r="BS33" s="57"/>
      <c r="BT33" s="57"/>
      <c r="BU33" s="57"/>
      <c r="BV33" s="57"/>
      <c r="BW33" s="57"/>
    </row>
    <row r="34" spans="1:120" ht="16.5" customHeight="1">
      <c r="A34" s="64" t="s">
        <v>187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131" t="s">
        <v>188</v>
      </c>
      <c r="BP34" s="131"/>
      <c r="BQ34" s="131"/>
      <c r="BR34" s="131"/>
      <c r="BS34" s="131"/>
      <c r="BT34" s="131"/>
      <c r="BU34" s="131"/>
      <c r="BV34" s="131"/>
      <c r="BW34" s="132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</row>
    <row r="35" spans="1:75" ht="9" customHeight="1">
      <c r="A35" s="135" t="s">
        <v>189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57"/>
      <c r="BP35" s="57"/>
      <c r="BQ35" s="57"/>
      <c r="BR35" s="57"/>
      <c r="BS35" s="57"/>
      <c r="BT35" s="57"/>
      <c r="BU35" s="57"/>
      <c r="BV35" s="57"/>
      <c r="BW35" s="57"/>
    </row>
    <row r="36" spans="1:120" ht="16.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1" t="s">
        <v>190</v>
      </c>
      <c r="BP36" s="131"/>
      <c r="BQ36" s="131"/>
      <c r="BR36" s="131"/>
      <c r="BS36" s="131"/>
      <c r="BT36" s="131"/>
      <c r="BU36" s="131"/>
      <c r="BV36" s="131"/>
      <c r="BW36" s="132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</row>
    <row r="37" spans="1:75" ht="2.2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57"/>
      <c r="BP37" s="57"/>
      <c r="BQ37" s="57"/>
      <c r="BR37" s="57"/>
      <c r="BS37" s="57"/>
      <c r="BT37" s="57"/>
      <c r="BU37" s="57"/>
      <c r="BV37" s="57"/>
      <c r="BW37" s="57"/>
    </row>
    <row r="38" spans="1:75" ht="6.75" customHeight="1">
      <c r="A38" s="136" t="s">
        <v>191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57"/>
      <c r="BP38" s="57"/>
      <c r="BQ38" s="57"/>
      <c r="BR38" s="57"/>
      <c r="BS38" s="57"/>
      <c r="BT38" s="57"/>
      <c r="BU38" s="57"/>
      <c r="BV38" s="57"/>
      <c r="BW38" s="57"/>
    </row>
    <row r="39" spans="1:120" ht="16.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1" t="s">
        <v>192</v>
      </c>
      <c r="BP39" s="131"/>
      <c r="BQ39" s="131"/>
      <c r="BR39" s="131"/>
      <c r="BS39" s="131"/>
      <c r="BT39" s="131"/>
      <c r="BU39" s="131"/>
      <c r="BV39" s="131"/>
      <c r="BW39" s="132"/>
      <c r="BX39" s="126">
        <v>1</v>
      </c>
      <c r="BY39" s="126"/>
      <c r="BZ39" s="126"/>
      <c r="CA39" s="126">
        <v>5</v>
      </c>
      <c r="CB39" s="126"/>
      <c r="CC39" s="126"/>
      <c r="CD39" s="126">
        <v>7</v>
      </c>
      <c r="CE39" s="126"/>
      <c r="CF39" s="126"/>
      <c r="CG39" s="126">
        <v>0</v>
      </c>
      <c r="CH39" s="126"/>
      <c r="CI39" s="126"/>
      <c r="CJ39" s="126">
        <v>0</v>
      </c>
      <c r="CK39" s="126"/>
      <c r="CL39" s="126"/>
      <c r="CM39" s="126">
        <v>0</v>
      </c>
      <c r="CN39" s="126"/>
      <c r="CO39" s="126"/>
      <c r="CP39" s="126">
        <v>0</v>
      </c>
      <c r="CQ39" s="126"/>
      <c r="CR39" s="126"/>
      <c r="CS39" s="126" t="s">
        <v>210</v>
      </c>
      <c r="CT39" s="126"/>
      <c r="CU39" s="126"/>
      <c r="CV39" s="126" t="s">
        <v>210</v>
      </c>
      <c r="CW39" s="126"/>
      <c r="CX39" s="126"/>
      <c r="CY39" s="126" t="s">
        <v>210</v>
      </c>
      <c r="CZ39" s="126"/>
      <c r="DA39" s="126"/>
      <c r="DB39" s="126" t="s">
        <v>210</v>
      </c>
      <c r="DC39" s="126"/>
      <c r="DD39" s="126"/>
      <c r="DE39" s="126" t="s">
        <v>210</v>
      </c>
      <c r="DF39" s="126"/>
      <c r="DG39" s="126"/>
      <c r="DH39" s="126" t="s">
        <v>210</v>
      </c>
      <c r="DI39" s="126"/>
      <c r="DJ39" s="126"/>
      <c r="DK39" s="126" t="s">
        <v>210</v>
      </c>
      <c r="DL39" s="126"/>
      <c r="DM39" s="126"/>
      <c r="DN39" s="126" t="s">
        <v>210</v>
      </c>
      <c r="DO39" s="126"/>
      <c r="DP39" s="126"/>
    </row>
    <row r="40" spans="1:75" ht="3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57"/>
      <c r="BP40" s="57"/>
      <c r="BQ40" s="57"/>
      <c r="BR40" s="57"/>
      <c r="BS40" s="57"/>
      <c r="BT40" s="57"/>
      <c r="BU40" s="57"/>
      <c r="BV40" s="57"/>
      <c r="BW40" s="57"/>
    </row>
    <row r="41" spans="1:75" ht="10.5" customHeight="1">
      <c r="A41" s="137" t="s">
        <v>193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57"/>
      <c r="BP41" s="57"/>
      <c r="BQ41" s="57"/>
      <c r="BR41" s="57"/>
      <c r="BS41" s="57"/>
      <c r="BT41" s="57"/>
      <c r="BU41" s="57"/>
      <c r="BV41" s="57"/>
      <c r="BW41" s="57"/>
    </row>
    <row r="42" spans="1:120" ht="16.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1" t="s">
        <v>194</v>
      </c>
      <c r="BP42" s="131"/>
      <c r="BQ42" s="131"/>
      <c r="BR42" s="131"/>
      <c r="BS42" s="131"/>
      <c r="BT42" s="131"/>
      <c r="BU42" s="131"/>
      <c r="BV42" s="131"/>
      <c r="BW42" s="132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</row>
    <row r="43" spans="1:75" ht="6.7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57"/>
      <c r="BP43" s="57"/>
      <c r="BQ43" s="57"/>
      <c r="BR43" s="57"/>
      <c r="BS43" s="57"/>
      <c r="BT43" s="57"/>
      <c r="BU43" s="57"/>
      <c r="BV43" s="57"/>
      <c r="BW43" s="57"/>
    </row>
    <row r="44" spans="1:75" ht="5.25" customHeight="1">
      <c r="A44" s="134" t="s">
        <v>195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57"/>
      <c r="BP44" s="57"/>
      <c r="BQ44" s="57"/>
      <c r="BR44" s="57"/>
      <c r="BS44" s="57"/>
      <c r="BT44" s="57"/>
      <c r="BU44" s="57"/>
      <c r="BV44" s="57"/>
      <c r="BW44" s="57"/>
    </row>
    <row r="45" spans="1:89" ht="16.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1" t="s">
        <v>196</v>
      </c>
      <c r="BP45" s="131"/>
      <c r="BQ45" s="131"/>
      <c r="BR45" s="131"/>
      <c r="BS45" s="131"/>
      <c r="BT45" s="131"/>
      <c r="BU45" s="131"/>
      <c r="BV45" s="131"/>
      <c r="BW45" s="132"/>
      <c r="BX45" s="126">
        <v>2</v>
      </c>
      <c r="BY45" s="126"/>
      <c r="BZ45" s="126"/>
      <c r="CA45" s="126">
        <v>0</v>
      </c>
      <c r="CB45" s="126"/>
      <c r="CC45" s="126"/>
      <c r="CD45" s="138" t="s">
        <v>197</v>
      </c>
      <c r="CE45" s="139"/>
      <c r="CF45" s="126" t="s">
        <v>210</v>
      </c>
      <c r="CG45" s="126"/>
      <c r="CH45" s="126"/>
      <c r="CI45" s="126" t="s">
        <v>210</v>
      </c>
      <c r="CJ45" s="126"/>
      <c r="CK45" s="126"/>
    </row>
    <row r="46" spans="1:75" ht="5.25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57"/>
      <c r="BP46" s="57"/>
      <c r="BQ46" s="57"/>
      <c r="BR46" s="57"/>
      <c r="BS46" s="57"/>
      <c r="BT46" s="57"/>
      <c r="BU46" s="57"/>
      <c r="BV46" s="57"/>
      <c r="BW46" s="57"/>
    </row>
    <row r="47" spans="1:89" ht="16.5" customHeight="1">
      <c r="A47" s="65" t="s">
        <v>198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131" t="s">
        <v>199</v>
      </c>
      <c r="BP47" s="131"/>
      <c r="BQ47" s="131"/>
      <c r="BR47" s="131"/>
      <c r="BS47" s="131"/>
      <c r="BT47" s="131"/>
      <c r="BU47" s="131"/>
      <c r="BV47" s="131"/>
      <c r="BW47" s="132"/>
      <c r="BX47" s="126">
        <v>2</v>
      </c>
      <c r="BY47" s="126"/>
      <c r="BZ47" s="126"/>
      <c r="CA47" s="126" t="s">
        <v>210</v>
      </c>
      <c r="CB47" s="126"/>
      <c r="CC47" s="126"/>
      <c r="CD47" s="138" t="s">
        <v>197</v>
      </c>
      <c r="CE47" s="139"/>
      <c r="CF47" s="126">
        <v>0</v>
      </c>
      <c r="CG47" s="126"/>
      <c r="CH47" s="126"/>
      <c r="CI47" s="126">
        <v>0</v>
      </c>
      <c r="CJ47" s="126"/>
      <c r="CK47" s="126"/>
    </row>
    <row r="48" spans="1:75" ht="5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</row>
    <row r="49" spans="1:89" ht="16.5" customHeight="1">
      <c r="A49" s="65" t="s">
        <v>200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131" t="s">
        <v>201</v>
      </c>
      <c r="BP49" s="131"/>
      <c r="BQ49" s="131"/>
      <c r="BR49" s="131"/>
      <c r="BS49" s="131"/>
      <c r="BT49" s="131"/>
      <c r="BU49" s="131"/>
      <c r="BV49" s="131"/>
      <c r="BW49" s="132"/>
      <c r="BX49" s="126">
        <v>1</v>
      </c>
      <c r="BY49" s="126"/>
      <c r="BZ49" s="126"/>
      <c r="CA49" s="126">
        <v>8</v>
      </c>
      <c r="CB49" s="126"/>
      <c r="CC49" s="126"/>
      <c r="CD49" s="138" t="s">
        <v>197</v>
      </c>
      <c r="CE49" s="139"/>
      <c r="CF49" s="126" t="s">
        <v>210</v>
      </c>
      <c r="CG49" s="126"/>
      <c r="CH49" s="126"/>
      <c r="CI49" s="126" t="s">
        <v>210</v>
      </c>
      <c r="CJ49" s="126"/>
      <c r="CK49" s="126"/>
    </row>
    <row r="50" spans="1:75" ht="9" customHeight="1">
      <c r="A50" s="137" t="s">
        <v>202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57"/>
      <c r="BP50" s="57"/>
      <c r="BQ50" s="57"/>
      <c r="BR50" s="57"/>
      <c r="BS50" s="57"/>
      <c r="BT50" s="57"/>
      <c r="BU50" s="57"/>
      <c r="BV50" s="57"/>
      <c r="BW50" s="57"/>
    </row>
    <row r="51" spans="1:89" ht="16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1" t="s">
        <v>203</v>
      </c>
      <c r="BP51" s="131"/>
      <c r="BQ51" s="131"/>
      <c r="BR51" s="131"/>
      <c r="BS51" s="131"/>
      <c r="BT51" s="131"/>
      <c r="BU51" s="131"/>
      <c r="BV51" s="131"/>
      <c r="BW51" s="132"/>
      <c r="BX51" s="126" t="s">
        <v>210</v>
      </c>
      <c r="BY51" s="126"/>
      <c r="BZ51" s="126"/>
      <c r="CA51" s="126" t="s">
        <v>210</v>
      </c>
      <c r="CB51" s="126"/>
      <c r="CC51" s="126"/>
      <c r="CD51" s="138" t="s">
        <v>197</v>
      </c>
      <c r="CE51" s="139"/>
      <c r="CF51" s="126" t="s">
        <v>210</v>
      </c>
      <c r="CG51" s="126"/>
      <c r="CH51" s="126"/>
      <c r="CI51" s="126" t="s">
        <v>210</v>
      </c>
      <c r="CJ51" s="126"/>
      <c r="CK51" s="126"/>
    </row>
    <row r="52" spans="1:75" ht="3.7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57"/>
      <c r="BP52" s="57"/>
      <c r="BQ52" s="57"/>
      <c r="BR52" s="57"/>
      <c r="BS52" s="57"/>
      <c r="BT52" s="57"/>
      <c r="BU52" s="57"/>
      <c r="BV52" s="57"/>
      <c r="BW52" s="57"/>
    </row>
    <row r="53" spans="1:75" ht="4.5" customHeight="1">
      <c r="A53" s="136" t="s">
        <v>204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57"/>
      <c r="BP53" s="57"/>
      <c r="BQ53" s="57"/>
      <c r="BR53" s="57"/>
      <c r="BS53" s="57"/>
      <c r="BT53" s="57"/>
      <c r="BU53" s="57"/>
      <c r="BV53" s="57"/>
      <c r="BW53" s="57"/>
    </row>
    <row r="54" spans="1:120" ht="16.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1" t="s">
        <v>205</v>
      </c>
      <c r="BP54" s="131"/>
      <c r="BQ54" s="131"/>
      <c r="BR54" s="131"/>
      <c r="BS54" s="131"/>
      <c r="BT54" s="131"/>
      <c r="BU54" s="131"/>
      <c r="BV54" s="131"/>
      <c r="BW54" s="132"/>
      <c r="BX54" s="126">
        <v>3</v>
      </c>
      <c r="BY54" s="126"/>
      <c r="BZ54" s="126"/>
      <c r="CA54" s="126">
        <v>1</v>
      </c>
      <c r="CB54" s="126"/>
      <c r="CC54" s="126"/>
      <c r="CD54" s="126">
        <v>4</v>
      </c>
      <c r="CE54" s="126"/>
      <c r="CF54" s="126"/>
      <c r="CG54" s="126">
        <v>0</v>
      </c>
      <c r="CH54" s="126"/>
      <c r="CI54" s="126"/>
      <c r="CJ54" s="126">
        <v>0</v>
      </c>
      <c r="CK54" s="126"/>
      <c r="CL54" s="126"/>
      <c r="CM54" s="126">
        <v>0</v>
      </c>
      <c r="CN54" s="126"/>
      <c r="CO54" s="126"/>
      <c r="CP54" s="126" t="s">
        <v>210</v>
      </c>
      <c r="CQ54" s="126"/>
      <c r="CR54" s="126"/>
      <c r="CS54" s="126" t="s">
        <v>210</v>
      </c>
      <c r="CT54" s="126"/>
      <c r="CU54" s="126"/>
      <c r="CV54" s="126" t="s">
        <v>210</v>
      </c>
      <c r="CW54" s="126"/>
      <c r="CX54" s="126"/>
      <c r="CY54" s="126" t="s">
        <v>210</v>
      </c>
      <c r="CZ54" s="126"/>
      <c r="DA54" s="126"/>
      <c r="DB54" s="126" t="s">
        <v>210</v>
      </c>
      <c r="DC54" s="126"/>
      <c r="DD54" s="126"/>
      <c r="DE54" s="126" t="s">
        <v>210</v>
      </c>
      <c r="DF54" s="126"/>
      <c r="DG54" s="126"/>
      <c r="DH54" s="126" t="s">
        <v>210</v>
      </c>
      <c r="DI54" s="126"/>
      <c r="DJ54" s="126"/>
      <c r="DK54" s="126" t="s">
        <v>210</v>
      </c>
      <c r="DL54" s="126"/>
      <c r="DM54" s="126"/>
      <c r="DN54" s="126" t="s">
        <v>210</v>
      </c>
      <c r="DO54" s="126"/>
      <c r="DP54" s="126"/>
    </row>
    <row r="55" spans="1:75" ht="3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57"/>
      <c r="BP55" s="57"/>
      <c r="BQ55" s="57"/>
      <c r="BR55" s="57"/>
      <c r="BS55" s="57"/>
      <c r="BT55" s="57"/>
      <c r="BU55" s="57"/>
      <c r="BV55" s="57"/>
      <c r="BW55" s="57"/>
    </row>
    <row r="56" spans="1:75" ht="5.25" customHeight="1">
      <c r="A56" s="137" t="s">
        <v>206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57"/>
      <c r="BP56" s="57"/>
      <c r="BQ56" s="57"/>
      <c r="BR56" s="57"/>
      <c r="BS56" s="57"/>
      <c r="BT56" s="57"/>
      <c r="BU56" s="57"/>
      <c r="BV56" s="57"/>
      <c r="BW56" s="57"/>
    </row>
    <row r="57" spans="1:120" ht="16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1" t="s">
        <v>207</v>
      </c>
      <c r="BP57" s="131"/>
      <c r="BQ57" s="131"/>
      <c r="BR57" s="131"/>
      <c r="BS57" s="131"/>
      <c r="BT57" s="131"/>
      <c r="BU57" s="131"/>
      <c r="BV57" s="131"/>
      <c r="BW57" s="132"/>
      <c r="BX57" s="126">
        <v>3</v>
      </c>
      <c r="BY57" s="126"/>
      <c r="BZ57" s="126"/>
      <c r="CA57" s="126">
        <v>1</v>
      </c>
      <c r="CB57" s="126"/>
      <c r="CC57" s="126"/>
      <c r="CD57" s="126">
        <v>4</v>
      </c>
      <c r="CE57" s="126"/>
      <c r="CF57" s="126"/>
      <c r="CG57" s="126">
        <v>0</v>
      </c>
      <c r="CH57" s="126"/>
      <c r="CI57" s="126"/>
      <c r="CJ57" s="126">
        <v>0</v>
      </c>
      <c r="CK57" s="126"/>
      <c r="CL57" s="126"/>
      <c r="CM57" s="126" t="s">
        <v>210</v>
      </c>
      <c r="CN57" s="126"/>
      <c r="CO57" s="126"/>
      <c r="CP57" s="126" t="s">
        <v>210</v>
      </c>
      <c r="CQ57" s="126"/>
      <c r="CR57" s="126"/>
      <c r="CS57" s="126" t="s">
        <v>210</v>
      </c>
      <c r="CT57" s="126"/>
      <c r="CU57" s="126"/>
      <c r="CV57" s="126" t="s">
        <v>210</v>
      </c>
      <c r="CW57" s="126"/>
      <c r="CX57" s="126"/>
      <c r="CY57" s="126" t="s">
        <v>210</v>
      </c>
      <c r="CZ57" s="126"/>
      <c r="DA57" s="126"/>
      <c r="DB57" s="126" t="s">
        <v>210</v>
      </c>
      <c r="DC57" s="126"/>
      <c r="DD57" s="126"/>
      <c r="DE57" s="126" t="s">
        <v>210</v>
      </c>
      <c r="DF57" s="126"/>
      <c r="DG57" s="126"/>
      <c r="DH57" s="126" t="s">
        <v>210</v>
      </c>
      <c r="DI57" s="126"/>
      <c r="DJ57" s="126"/>
      <c r="DK57" s="126" t="s">
        <v>210</v>
      </c>
      <c r="DL57" s="126"/>
      <c r="DM57" s="126"/>
      <c r="DN57" s="126" t="s">
        <v>210</v>
      </c>
      <c r="DO57" s="126"/>
      <c r="DP57" s="126"/>
    </row>
    <row r="58" spans="1:75" ht="3.75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57"/>
      <c r="BP58" s="57"/>
      <c r="BQ58" s="57"/>
      <c r="BR58" s="57"/>
      <c r="BS58" s="57"/>
      <c r="BT58" s="57"/>
      <c r="BU58" s="57"/>
      <c r="BV58" s="57"/>
      <c r="BW58" s="57"/>
    </row>
    <row r="59" spans="1:75" ht="3.75" customHeight="1">
      <c r="A59" s="137" t="s">
        <v>208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57"/>
      <c r="BP59" s="57"/>
      <c r="BQ59" s="57"/>
      <c r="BR59" s="57"/>
      <c r="BS59" s="57"/>
      <c r="BT59" s="57"/>
      <c r="BU59" s="57"/>
      <c r="BV59" s="57"/>
      <c r="BW59" s="57"/>
    </row>
    <row r="60" spans="1:120" ht="16.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1" t="s">
        <v>209</v>
      </c>
      <c r="BP60" s="131"/>
      <c r="BQ60" s="131"/>
      <c r="BR60" s="131"/>
      <c r="BS60" s="131"/>
      <c r="BT60" s="131"/>
      <c r="BU60" s="131"/>
      <c r="BV60" s="131"/>
      <c r="BW60" s="132"/>
      <c r="BX60" s="126">
        <v>2</v>
      </c>
      <c r="BY60" s="126"/>
      <c r="BZ60" s="126"/>
      <c r="CA60" s="126">
        <v>8</v>
      </c>
      <c r="CB60" s="126"/>
      <c r="CC60" s="126"/>
      <c r="CD60" s="126">
        <v>2</v>
      </c>
      <c r="CE60" s="126"/>
      <c r="CF60" s="126"/>
      <c r="CG60" s="126">
        <v>0</v>
      </c>
      <c r="CH60" s="126"/>
      <c r="CI60" s="126"/>
      <c r="CJ60" s="126">
        <v>0</v>
      </c>
      <c r="CK60" s="126"/>
      <c r="CL60" s="126"/>
      <c r="CM60" s="126">
        <v>0</v>
      </c>
      <c r="CN60" s="126"/>
      <c r="CO60" s="126"/>
      <c r="CP60" s="126" t="s">
        <v>210</v>
      </c>
      <c r="CQ60" s="126"/>
      <c r="CR60" s="126"/>
      <c r="CS60" s="126" t="s">
        <v>210</v>
      </c>
      <c r="CT60" s="126"/>
      <c r="CU60" s="126"/>
      <c r="CV60" s="126" t="s">
        <v>210</v>
      </c>
      <c r="CW60" s="126"/>
      <c r="CX60" s="126"/>
      <c r="CY60" s="126" t="s">
        <v>210</v>
      </c>
      <c r="CZ60" s="126"/>
      <c r="DA60" s="126"/>
      <c r="DB60" s="126" t="s">
        <v>210</v>
      </c>
      <c r="DC60" s="126"/>
      <c r="DD60" s="126"/>
      <c r="DE60" s="126" t="s">
        <v>210</v>
      </c>
      <c r="DF60" s="126"/>
      <c r="DG60" s="126"/>
      <c r="DH60" s="126" t="s">
        <v>210</v>
      </c>
      <c r="DI60" s="126"/>
      <c r="DJ60" s="126"/>
      <c r="DK60" s="126" t="s">
        <v>210</v>
      </c>
      <c r="DL60" s="126"/>
      <c r="DM60" s="126"/>
      <c r="DN60" s="126" t="s">
        <v>210</v>
      </c>
      <c r="DO60" s="126"/>
      <c r="DP60" s="126"/>
    </row>
    <row r="61" spans="1:75" ht="3.75" customHeight="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57"/>
      <c r="BP61" s="57"/>
      <c r="BQ61" s="57"/>
      <c r="BR61" s="57"/>
      <c r="BS61" s="57"/>
      <c r="BT61" s="57"/>
      <c r="BU61" s="57"/>
      <c r="BV61" s="57"/>
      <c r="BW61" s="57"/>
    </row>
    <row r="62" s="57" customFormat="1" ht="12.75" customHeight="1"/>
    <row r="63" s="57" customFormat="1" ht="12.75" customHeight="1"/>
    <row r="64" s="57" customFormat="1" ht="12.75" customHeight="1"/>
    <row r="65" s="57" customFormat="1" ht="12.75" customHeight="1"/>
    <row r="66" s="57" customFormat="1" ht="12"/>
    <row r="67" s="57" customFormat="1" ht="12.75" customHeight="1"/>
    <row r="68" s="57" customFormat="1" ht="12.75" customHeight="1"/>
    <row r="69" s="57" customFormat="1" ht="12.75" customHeight="1"/>
    <row r="70" s="57" customFormat="1" ht="12.75" customHeight="1"/>
    <row r="71" s="57" customFormat="1" ht="12.75" customHeight="1"/>
    <row r="72" s="57" customFormat="1" ht="12.75" customHeight="1"/>
    <row r="73" s="57" customFormat="1" ht="13.5" customHeight="1"/>
    <row r="74" spans="1:120" s="49" customFormat="1" ht="14.25" customHeight="1">
      <c r="A74" s="95"/>
      <c r="B74" s="95"/>
      <c r="C74" s="95"/>
      <c r="DN74" s="95"/>
      <c r="DO74" s="95"/>
      <c r="DP74" s="95"/>
    </row>
  </sheetData>
  <mergeCells count="331">
    <mergeCell ref="A74:C74"/>
    <mergeCell ref="DN74:DP74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CM60:CO60"/>
    <mergeCell ref="CP60:CR60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DK54:DM54"/>
    <mergeCell ref="DN54:DP54"/>
    <mergeCell ref="A56:BN58"/>
    <mergeCell ref="BO57:BW57"/>
    <mergeCell ref="BX57:BZ57"/>
    <mergeCell ref="CA57:CC57"/>
    <mergeCell ref="CD57:CF57"/>
    <mergeCell ref="CG57:CI57"/>
    <mergeCell ref="CJ57:CL57"/>
    <mergeCell ref="CM57:CO57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CD51:CE51"/>
    <mergeCell ref="CF51:CH51"/>
    <mergeCell ref="CI51:CK51"/>
    <mergeCell ref="A53:BN55"/>
    <mergeCell ref="BO54:BW54"/>
    <mergeCell ref="BX54:BZ54"/>
    <mergeCell ref="CA54:CC54"/>
    <mergeCell ref="CD54:CF54"/>
    <mergeCell ref="CG54:CI54"/>
    <mergeCell ref="CJ54:CL54"/>
    <mergeCell ref="A50:BN52"/>
    <mergeCell ref="BO51:BW51"/>
    <mergeCell ref="BX51:BZ51"/>
    <mergeCell ref="CA51:CC51"/>
    <mergeCell ref="CF47:CH47"/>
    <mergeCell ref="CI47:CK47"/>
    <mergeCell ref="BO49:BW49"/>
    <mergeCell ref="BX49:BZ49"/>
    <mergeCell ref="CA49:CC49"/>
    <mergeCell ref="CD49:CE49"/>
    <mergeCell ref="CF49:CH49"/>
    <mergeCell ref="CI49:CK49"/>
    <mergeCell ref="BO47:BW47"/>
    <mergeCell ref="BX47:BZ47"/>
    <mergeCell ref="CA47:CC47"/>
    <mergeCell ref="CD47:CE47"/>
    <mergeCell ref="DN42:DP42"/>
    <mergeCell ref="A44:BN46"/>
    <mergeCell ref="BO45:BW45"/>
    <mergeCell ref="BX45:BZ45"/>
    <mergeCell ref="CA45:CC45"/>
    <mergeCell ref="CD45:CE45"/>
    <mergeCell ref="CF45:CH45"/>
    <mergeCell ref="CI45:CK45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41:BN43"/>
    <mergeCell ref="BO42:BW42"/>
    <mergeCell ref="BX42:BZ42"/>
    <mergeCell ref="CA42:CC42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DN36:DP36"/>
    <mergeCell ref="A38:BN40"/>
    <mergeCell ref="BO39:BW39"/>
    <mergeCell ref="BX39:BZ39"/>
    <mergeCell ref="CA39:CC39"/>
    <mergeCell ref="CD39:CF39"/>
    <mergeCell ref="CG39:CI39"/>
    <mergeCell ref="CJ39:CL39"/>
    <mergeCell ref="CM39:CO39"/>
    <mergeCell ref="CP39:CR39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A35:BN37"/>
    <mergeCell ref="BO36:BW36"/>
    <mergeCell ref="BX36:BZ36"/>
    <mergeCell ref="CA36:CC36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BO34:BW34"/>
    <mergeCell ref="BX34:BZ34"/>
    <mergeCell ref="CA34:CC34"/>
    <mergeCell ref="CD34:CF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29:DP29"/>
    <mergeCell ref="A31:BN33"/>
    <mergeCell ref="BO32:BW32"/>
    <mergeCell ref="BX32:BZ32"/>
    <mergeCell ref="CA32:CC32"/>
    <mergeCell ref="CD32:CF32"/>
    <mergeCell ref="CG32:CI32"/>
    <mergeCell ref="CJ32:CL32"/>
    <mergeCell ref="CM32:CO32"/>
    <mergeCell ref="CP32:CR32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CD29:CF29"/>
    <mergeCell ref="CG29:CI29"/>
    <mergeCell ref="CJ29:CL29"/>
    <mergeCell ref="CM29:CO29"/>
    <mergeCell ref="A28:BN30"/>
    <mergeCell ref="BO29:BW29"/>
    <mergeCell ref="BX29:BZ29"/>
    <mergeCell ref="CA29:CC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O27:BW27"/>
    <mergeCell ref="BX27:BZ27"/>
    <mergeCell ref="CA27:CC27"/>
    <mergeCell ref="CD27:CF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O25:BW25"/>
    <mergeCell ref="BX25:BZ25"/>
    <mergeCell ref="CA25:CC25"/>
    <mergeCell ref="CD25:CF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O23:BW23"/>
    <mergeCell ref="BX23:BZ23"/>
    <mergeCell ref="CA23:CC23"/>
    <mergeCell ref="CD23:CF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J19:CL19"/>
    <mergeCell ref="CV17:CX17"/>
    <mergeCell ref="CY17:DA17"/>
    <mergeCell ref="DB17:DD17"/>
    <mergeCell ref="DE17:DG17"/>
    <mergeCell ref="DN15:DP15"/>
    <mergeCell ref="BO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BC10:DC12"/>
    <mergeCell ref="AX11:AZ11"/>
    <mergeCell ref="A13:BN13"/>
    <mergeCell ref="BO13:BW13"/>
    <mergeCell ref="BX13:DP13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/>
  <pageMargins left="0.75" right="0.75" top="1" bottom="1" header="0.5" footer="0.5"/>
  <pageSetup orientation="portrait" paperSize="9"/>
  <legacyDrawing r:id="rId2"/>
  <oleObjects>
    <oleObject progId="CorelBarCode.9" shapeId="177564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DP66"/>
  <sheetViews>
    <sheetView workbookViewId="0" topLeftCell="A1">
      <selection activeCell="CP37" sqref="CP37:CR37"/>
    </sheetView>
  </sheetViews>
  <sheetFormatPr defaultColWidth="9.00390625" defaultRowHeight="12.75"/>
  <cols>
    <col min="1" max="16384" width="0.875" style="0" customWidth="1"/>
  </cols>
  <sheetData>
    <row r="1" spans="1:120" s="49" customFormat="1" ht="14.25" customHeight="1">
      <c r="A1" s="95"/>
      <c r="B1" s="95"/>
      <c r="C1" s="9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Y1" s="95"/>
      <c r="Z1" s="95"/>
      <c r="AA1" s="95"/>
      <c r="AB1" s="96" t="s">
        <v>160</v>
      </c>
      <c r="AC1" s="96"/>
      <c r="AD1" s="96"/>
      <c r="AE1" s="96"/>
      <c r="AF1" s="96"/>
      <c r="AG1" s="96"/>
      <c r="AH1" s="96"/>
      <c r="AI1" s="96"/>
      <c r="AJ1" s="97">
        <f>IF(ISBLANK('[1]стр.1_Лист01'!AJ1),"",'[1]стр.1_Лист01'!AJ1)</f>
      </c>
      <c r="AK1" s="91"/>
      <c r="AL1" s="92"/>
      <c r="AM1" s="97">
        <f>IF(ISBLANK('[1]стр.1_Лист01'!AM1),"",'[1]стр.1_Лист01'!AM1)</f>
      </c>
      <c r="AN1" s="91"/>
      <c r="AO1" s="92"/>
      <c r="AP1" s="97">
        <f>IF(ISBLANK('[1]стр.1_Лист01'!AP1),"",'[1]стр.1_Лист01'!AP1)</f>
      </c>
      <c r="AQ1" s="91"/>
      <c r="AR1" s="92"/>
      <c r="AS1" s="97">
        <f>IF(ISBLANK('[1]стр.1_Лист01'!AS1),"",'[1]стр.1_Лист01'!AS1)</f>
      </c>
      <c r="AT1" s="91"/>
      <c r="AU1" s="92"/>
      <c r="AV1" s="97">
        <f>IF(ISBLANK('[1]стр.1_Лист01'!AV1),"",'[1]стр.1_Лист01'!AV1)</f>
      </c>
      <c r="AW1" s="91"/>
      <c r="AX1" s="92"/>
      <c r="AY1" s="97">
        <f>IF(ISBLANK('[1]стр.1_Лист01'!AY1),"",'[1]стр.1_Лист01'!AY1)</f>
      </c>
      <c r="AZ1" s="91"/>
      <c r="BA1" s="92"/>
      <c r="BB1" s="97">
        <f>IF(ISBLANK('[1]стр.1_Лист01'!BB1),"",'[1]стр.1_Лист01'!BB1)</f>
      </c>
      <c r="BC1" s="91"/>
      <c r="BD1" s="92"/>
      <c r="BE1" s="97">
        <f>IF(ISBLANK('[1]стр.1_Лист01'!BE1),"",'[1]стр.1_Лист01'!BE1)</f>
      </c>
      <c r="BF1" s="91"/>
      <c r="BG1" s="92"/>
      <c r="BH1" s="97">
        <f>IF(ISBLANK('[1]стр.1_Лист01'!BH1),"",'[1]стр.1_Лист01'!BH1)</f>
      </c>
      <c r="BI1" s="91"/>
      <c r="BJ1" s="92"/>
      <c r="BK1" s="97">
        <f>IF(ISBLANK('[1]стр.1_Лист01'!BK1),"",'[1]стр.1_Лист01'!BK1)</f>
      </c>
      <c r="BL1" s="91"/>
      <c r="BM1" s="92"/>
      <c r="BN1" s="97">
        <f>IF(ISBLANK('[1]стр.1_Лист01'!BN1),"",'[1]стр.1_Лист01'!BN1)</f>
      </c>
      <c r="BO1" s="91"/>
      <c r="BP1" s="92"/>
      <c r="BQ1" s="97">
        <f>IF(ISBLANK('[1]стр.1_Лист01'!BQ1),"",'[1]стр.1_Лист01'!BQ1)</f>
      </c>
      <c r="BR1" s="91"/>
      <c r="BS1" s="92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J1" s="50"/>
      <c r="CK1" s="50"/>
      <c r="CL1" s="50"/>
      <c r="CM1" s="50"/>
      <c r="CN1" s="50"/>
      <c r="CO1" s="50"/>
      <c r="CP1" s="50"/>
      <c r="CQ1" s="50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2"/>
    </row>
    <row r="2" spans="1:120" s="49" customFormat="1" ht="3" customHeight="1">
      <c r="A2" s="53"/>
      <c r="B2" s="53"/>
      <c r="C2" s="53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Y2" s="48"/>
      <c r="Z2" s="48"/>
      <c r="AA2" s="48"/>
      <c r="AB2" s="54"/>
      <c r="AC2" s="54"/>
      <c r="AD2" s="54"/>
      <c r="AE2" s="54"/>
      <c r="AF2" s="54"/>
      <c r="AG2" s="54"/>
      <c r="AH2" s="54"/>
      <c r="AJ2" s="93"/>
      <c r="AK2" s="117"/>
      <c r="AL2" s="118"/>
      <c r="AM2" s="93"/>
      <c r="AN2" s="117"/>
      <c r="AO2" s="118"/>
      <c r="AP2" s="93"/>
      <c r="AQ2" s="117"/>
      <c r="AR2" s="118"/>
      <c r="AS2" s="93"/>
      <c r="AT2" s="117"/>
      <c r="AU2" s="118"/>
      <c r="AV2" s="93"/>
      <c r="AW2" s="117"/>
      <c r="AX2" s="118"/>
      <c r="AY2" s="93"/>
      <c r="AZ2" s="117"/>
      <c r="BA2" s="118"/>
      <c r="BB2" s="93"/>
      <c r="BC2" s="117"/>
      <c r="BD2" s="118"/>
      <c r="BE2" s="93"/>
      <c r="BF2" s="117"/>
      <c r="BG2" s="118"/>
      <c r="BH2" s="93"/>
      <c r="BI2" s="117"/>
      <c r="BJ2" s="118"/>
      <c r="BK2" s="93"/>
      <c r="BL2" s="117"/>
      <c r="BM2" s="118"/>
      <c r="BN2" s="93"/>
      <c r="BO2" s="117"/>
      <c r="BP2" s="118"/>
      <c r="BQ2" s="93"/>
      <c r="BR2" s="117"/>
      <c r="BS2" s="118"/>
      <c r="BT2" s="48"/>
      <c r="BU2" s="48"/>
      <c r="BV2" s="48"/>
      <c r="BW2" s="48"/>
      <c r="BX2" s="48"/>
      <c r="BY2" s="48"/>
      <c r="BZ2" s="48"/>
      <c r="CA2" s="48"/>
      <c r="CB2" s="55"/>
      <c r="CC2" s="55"/>
      <c r="CD2" s="48"/>
      <c r="CE2" s="48"/>
      <c r="CF2" s="48"/>
      <c r="CG2" s="48"/>
      <c r="CH2" s="48"/>
      <c r="CI2" s="50"/>
      <c r="CJ2" s="50"/>
      <c r="CK2" s="50"/>
      <c r="CL2" s="50"/>
      <c r="CM2" s="50"/>
      <c r="CN2" s="50"/>
      <c r="CO2" s="50"/>
      <c r="CP2" s="50"/>
      <c r="CQ2" s="50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</row>
    <row r="3" spans="1:120" s="49" customFormat="1" ht="3" customHeight="1">
      <c r="A3" s="53"/>
      <c r="B3" s="53"/>
      <c r="C3" s="53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Y3" s="48"/>
      <c r="Z3" s="48"/>
      <c r="AA3" s="48"/>
      <c r="AB3" s="54"/>
      <c r="AC3" s="54"/>
      <c r="AD3" s="54"/>
      <c r="AE3" s="54"/>
      <c r="AF3" s="54"/>
      <c r="AG3" s="54"/>
      <c r="AH3" s="54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55"/>
      <c r="CC3" s="55"/>
      <c r="CD3" s="48"/>
      <c r="CE3" s="48"/>
      <c r="CF3" s="48"/>
      <c r="CG3" s="48"/>
      <c r="CH3" s="48"/>
      <c r="CI3" s="50"/>
      <c r="CJ3" s="50"/>
      <c r="CK3" s="50"/>
      <c r="CL3" s="50"/>
      <c r="CM3" s="50"/>
      <c r="CN3" s="50"/>
      <c r="CO3" s="50"/>
      <c r="CP3" s="50"/>
      <c r="CQ3" s="50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</row>
    <row r="4" spans="1:120" s="49" customFormat="1" ht="16.5" customHeight="1">
      <c r="A4" s="53"/>
      <c r="B4" s="53"/>
      <c r="C4" s="53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Y4" s="48"/>
      <c r="Z4" s="48"/>
      <c r="AA4" s="48"/>
      <c r="AB4" s="96" t="s">
        <v>161</v>
      </c>
      <c r="AC4" s="96"/>
      <c r="AD4" s="96"/>
      <c r="AE4" s="96"/>
      <c r="AF4" s="96"/>
      <c r="AG4" s="96"/>
      <c r="AH4" s="96"/>
      <c r="AI4" s="96"/>
      <c r="AJ4" s="119">
        <f>IF(ISBLANK('[1]стр.1_Лист01'!AJ4),"",'[1]стр.1_Лист01'!AJ4)</f>
      </c>
      <c r="AK4" s="119"/>
      <c r="AL4" s="119"/>
      <c r="AM4" s="119">
        <f>IF(ISBLANK('[1]стр.1_Лист01'!AM4),"",'[1]стр.1_Лист01'!AM4)</f>
      </c>
      <c r="AN4" s="119"/>
      <c r="AO4" s="119"/>
      <c r="AP4" s="119">
        <f>IF(ISBLANK('[1]стр.1_Лист01'!AP4),"",'[1]стр.1_Лист01'!AP4)</f>
      </c>
      <c r="AQ4" s="119"/>
      <c r="AR4" s="119"/>
      <c r="AS4" s="119">
        <f>IF(ISBLANK('[1]стр.1_Лист01'!AS4),"",'[1]стр.1_Лист01'!AS4)</f>
      </c>
      <c r="AT4" s="119"/>
      <c r="AU4" s="119"/>
      <c r="AV4" s="119">
        <f>IF(ISBLANK('[1]стр.1_Лист01'!AV4),"",'[1]стр.1_Лист01'!AV4)</f>
      </c>
      <c r="AW4" s="119"/>
      <c r="AX4" s="119"/>
      <c r="AY4" s="119">
        <f>IF(ISBLANK('[1]стр.1_Лист01'!AY4),"",'[1]стр.1_Лист01'!AY4)</f>
      </c>
      <c r="AZ4" s="119"/>
      <c r="BA4" s="119"/>
      <c r="BB4" s="119">
        <f>IF(ISBLANK('[1]стр.1_Лист01'!BB4),"",'[1]стр.1_Лист01'!BB4)</f>
      </c>
      <c r="BC4" s="119"/>
      <c r="BD4" s="119"/>
      <c r="BE4" s="119">
        <f>IF(ISBLANK('[1]стр.1_Лист01'!BE4),"",'[1]стр.1_Лист01'!BE4)</f>
      </c>
      <c r="BF4" s="119"/>
      <c r="BG4" s="119"/>
      <c r="BH4" s="119">
        <f>IF(ISBLANK('[1]стр.1_Лист01'!BH4),"",'[1]стр.1_Лист01'!BH4)</f>
      </c>
      <c r="BI4" s="119"/>
      <c r="BJ4" s="119"/>
      <c r="BK4" s="122" t="s">
        <v>162</v>
      </c>
      <c r="BL4" s="123"/>
      <c r="BM4" s="123"/>
      <c r="BN4" s="123"/>
      <c r="BO4" s="123"/>
      <c r="BP4" s="124"/>
      <c r="BQ4" s="120"/>
      <c r="BR4" s="120"/>
      <c r="BS4" s="120"/>
      <c r="BT4" s="120"/>
      <c r="BU4" s="120"/>
      <c r="BV4" s="120"/>
      <c r="BW4" s="120"/>
      <c r="BX4" s="120"/>
      <c r="BY4" s="120"/>
      <c r="BZ4" s="56"/>
      <c r="CA4" s="56"/>
      <c r="CB4" s="56"/>
      <c r="CC4" s="56"/>
      <c r="CD4" s="56"/>
      <c r="CE4" s="56"/>
      <c r="CF4" s="56"/>
      <c r="CG4" s="56"/>
      <c r="CH4" s="56"/>
      <c r="CK4" s="50"/>
      <c r="CL4" s="50"/>
      <c r="CM4" s="50"/>
      <c r="CN4" s="50"/>
      <c r="CO4" s="50"/>
      <c r="CP4" s="50"/>
      <c r="CQ4" s="50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="57" customFormat="1" ht="11.25" customHeight="1"/>
    <row r="6" s="57" customFormat="1" ht="11.25" customHeight="1"/>
    <row r="7" s="57" customFormat="1" ht="15" customHeight="1">
      <c r="DP7" s="58" t="s">
        <v>211</v>
      </c>
    </row>
    <row r="8" s="66" customFormat="1" ht="12.75"/>
    <row r="9" spans="1:120" s="57" customFormat="1" ht="27" customHeight="1">
      <c r="A9" s="127" t="s">
        <v>33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8" t="s">
        <v>167</v>
      </c>
      <c r="BQ9" s="128"/>
      <c r="BR9" s="128"/>
      <c r="BS9" s="128"/>
      <c r="BT9" s="128"/>
      <c r="BU9" s="128"/>
      <c r="BV9" s="128"/>
      <c r="BW9" s="128"/>
      <c r="BX9" s="127" t="s">
        <v>168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</row>
    <row r="10" spans="1:120" s="49" customFormat="1" ht="13.5" customHeight="1">
      <c r="A10" s="129">
        <v>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61">
        <v>2</v>
      </c>
      <c r="BP10" s="129">
        <v>2</v>
      </c>
      <c r="BQ10" s="129"/>
      <c r="BR10" s="129"/>
      <c r="BS10" s="129"/>
      <c r="BT10" s="129"/>
      <c r="BU10" s="129"/>
      <c r="BV10" s="129"/>
      <c r="BW10" s="129"/>
      <c r="BX10" s="140">
        <v>3</v>
      </c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</row>
    <row r="11" spans="1:75" s="59" customFormat="1" ht="9.75" customHeight="1">
      <c r="A11" s="134" t="s">
        <v>212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57"/>
      <c r="BQ11" s="57"/>
      <c r="BR11" s="57"/>
      <c r="BS11" s="57"/>
      <c r="BT11" s="57"/>
      <c r="BU11" s="57"/>
      <c r="BV11" s="57"/>
      <c r="BW11" s="57"/>
    </row>
    <row r="12" spans="1:120" s="59" customFormat="1" ht="16.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1" t="s">
        <v>213</v>
      </c>
      <c r="BQ12" s="131"/>
      <c r="BR12" s="131"/>
      <c r="BS12" s="131"/>
      <c r="BT12" s="131"/>
      <c r="BU12" s="131"/>
      <c r="BV12" s="131"/>
      <c r="BW12" s="132"/>
      <c r="BX12" s="126">
        <v>1</v>
      </c>
      <c r="BY12" s="126"/>
      <c r="BZ12" s="126"/>
      <c r="CA12" s="126">
        <v>8</v>
      </c>
      <c r="CB12" s="126"/>
      <c r="CC12" s="126"/>
      <c r="CD12" s="126">
        <v>0</v>
      </c>
      <c r="CE12" s="126"/>
      <c r="CF12" s="126"/>
      <c r="CG12" s="126">
        <v>0</v>
      </c>
      <c r="CH12" s="126"/>
      <c r="CI12" s="126"/>
      <c r="CJ12" s="126">
        <v>0</v>
      </c>
      <c r="CK12" s="126"/>
      <c r="CL12" s="126"/>
      <c r="CM12" s="126">
        <v>0</v>
      </c>
      <c r="CN12" s="126"/>
      <c r="CO12" s="126"/>
      <c r="CP12" s="126" t="s">
        <v>210</v>
      </c>
      <c r="CQ12" s="126"/>
      <c r="CR12" s="126"/>
      <c r="CS12" s="126" t="s">
        <v>210</v>
      </c>
      <c r="CT12" s="126"/>
      <c r="CU12" s="126"/>
      <c r="CV12" s="126" t="s">
        <v>210</v>
      </c>
      <c r="CW12" s="126"/>
      <c r="CX12" s="126"/>
      <c r="CY12" s="126" t="s">
        <v>210</v>
      </c>
      <c r="CZ12" s="126"/>
      <c r="DA12" s="126"/>
      <c r="DB12" s="126" t="s">
        <v>210</v>
      </c>
      <c r="DC12" s="126"/>
      <c r="DD12" s="126"/>
      <c r="DE12" s="126" t="s">
        <v>210</v>
      </c>
      <c r="DF12" s="126"/>
      <c r="DG12" s="126"/>
      <c r="DH12" s="126" t="s">
        <v>210</v>
      </c>
      <c r="DI12" s="126"/>
      <c r="DJ12" s="126"/>
      <c r="DK12" s="126" t="s">
        <v>210</v>
      </c>
      <c r="DL12" s="126"/>
      <c r="DM12" s="126"/>
      <c r="DN12" s="126" t="s">
        <v>210</v>
      </c>
      <c r="DO12" s="126"/>
      <c r="DP12" s="126"/>
    </row>
    <row r="13" spans="1:75" s="59" customFormat="1" ht="9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57"/>
      <c r="BQ13" s="57"/>
      <c r="BR13" s="57"/>
      <c r="BS13" s="57"/>
      <c r="BT13" s="57"/>
      <c r="BU13" s="57"/>
      <c r="BV13" s="57"/>
      <c r="BW13" s="57"/>
    </row>
    <row r="14" spans="1:120" s="67" customFormat="1" ht="16.5" customHeight="1">
      <c r="A14" s="141" t="s">
        <v>198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31" t="s">
        <v>214</v>
      </c>
      <c r="BQ14" s="131"/>
      <c r="BR14" s="131"/>
      <c r="BS14" s="131"/>
      <c r="BT14" s="131"/>
      <c r="BU14" s="131"/>
      <c r="BV14" s="131"/>
      <c r="BW14" s="132"/>
      <c r="BX14" s="126">
        <v>1</v>
      </c>
      <c r="BY14" s="126"/>
      <c r="BZ14" s="126"/>
      <c r="CA14" s="126">
        <v>8</v>
      </c>
      <c r="CB14" s="126"/>
      <c r="CC14" s="126"/>
      <c r="CD14" s="126">
        <v>0</v>
      </c>
      <c r="CE14" s="126"/>
      <c r="CF14" s="126"/>
      <c r="CG14" s="126">
        <v>0</v>
      </c>
      <c r="CH14" s="126"/>
      <c r="CI14" s="126"/>
      <c r="CJ14" s="126">
        <v>0</v>
      </c>
      <c r="CK14" s="126"/>
      <c r="CL14" s="126"/>
      <c r="CM14" s="126" t="s">
        <v>210</v>
      </c>
      <c r="CN14" s="126"/>
      <c r="CO14" s="126"/>
      <c r="CP14" s="126" t="s">
        <v>210</v>
      </c>
      <c r="CQ14" s="126"/>
      <c r="CR14" s="126"/>
      <c r="CS14" s="126" t="s">
        <v>210</v>
      </c>
      <c r="CT14" s="126"/>
      <c r="CU14" s="126"/>
      <c r="CV14" s="126" t="s">
        <v>210</v>
      </c>
      <c r="CW14" s="126"/>
      <c r="CX14" s="126"/>
      <c r="CY14" s="126" t="s">
        <v>210</v>
      </c>
      <c r="CZ14" s="126"/>
      <c r="DA14" s="126"/>
      <c r="DB14" s="126" t="s">
        <v>210</v>
      </c>
      <c r="DC14" s="126"/>
      <c r="DD14" s="126"/>
      <c r="DE14" s="126" t="s">
        <v>210</v>
      </c>
      <c r="DF14" s="126"/>
      <c r="DG14" s="126"/>
      <c r="DH14" s="126" t="s">
        <v>210</v>
      </c>
      <c r="DI14" s="126"/>
      <c r="DJ14" s="126"/>
      <c r="DK14" s="126" t="s">
        <v>210</v>
      </c>
      <c r="DL14" s="126"/>
      <c r="DM14" s="126"/>
      <c r="DN14" s="126" t="s">
        <v>210</v>
      </c>
      <c r="DO14" s="126"/>
      <c r="DP14" s="126"/>
    </row>
    <row r="15" spans="1:75" ht="6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</row>
    <row r="16" spans="1:120" s="67" customFormat="1" ht="16.5" customHeight="1">
      <c r="A16" s="141" t="s">
        <v>200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31" t="s">
        <v>215</v>
      </c>
      <c r="BQ16" s="131"/>
      <c r="BR16" s="131"/>
      <c r="BS16" s="131"/>
      <c r="BT16" s="131"/>
      <c r="BU16" s="131"/>
      <c r="BV16" s="131"/>
      <c r="BW16" s="132"/>
      <c r="BX16" s="126">
        <v>1</v>
      </c>
      <c r="BY16" s="126"/>
      <c r="BZ16" s="126"/>
      <c r="CA16" s="126">
        <v>6</v>
      </c>
      <c r="CB16" s="126"/>
      <c r="CC16" s="126"/>
      <c r="CD16" s="126">
        <v>2</v>
      </c>
      <c r="CE16" s="126"/>
      <c r="CF16" s="126"/>
      <c r="CG16" s="126">
        <v>0</v>
      </c>
      <c r="CH16" s="126"/>
      <c r="CI16" s="126"/>
      <c r="CJ16" s="126">
        <v>0</v>
      </c>
      <c r="CK16" s="126"/>
      <c r="CL16" s="126"/>
      <c r="CM16" s="126">
        <v>0</v>
      </c>
      <c r="CN16" s="126"/>
      <c r="CO16" s="126"/>
      <c r="CP16" s="126" t="s">
        <v>210</v>
      </c>
      <c r="CQ16" s="126"/>
      <c r="CR16" s="126"/>
      <c r="CS16" s="126" t="s">
        <v>210</v>
      </c>
      <c r="CT16" s="126"/>
      <c r="CU16" s="126"/>
      <c r="CV16" s="126" t="s">
        <v>210</v>
      </c>
      <c r="CW16" s="126"/>
      <c r="CX16" s="126"/>
      <c r="CY16" s="126" t="s">
        <v>210</v>
      </c>
      <c r="CZ16" s="126"/>
      <c r="DA16" s="126"/>
      <c r="DB16" s="126" t="s">
        <v>210</v>
      </c>
      <c r="DC16" s="126"/>
      <c r="DD16" s="126"/>
      <c r="DE16" s="126" t="s">
        <v>210</v>
      </c>
      <c r="DF16" s="126"/>
      <c r="DG16" s="126"/>
      <c r="DH16" s="126" t="s">
        <v>210</v>
      </c>
      <c r="DI16" s="126"/>
      <c r="DJ16" s="126"/>
      <c r="DK16" s="126" t="s">
        <v>210</v>
      </c>
      <c r="DL16" s="126"/>
      <c r="DM16" s="126"/>
      <c r="DN16" s="126" t="s">
        <v>210</v>
      </c>
      <c r="DO16" s="126"/>
      <c r="DP16" s="126"/>
    </row>
    <row r="17" spans="1:75" s="59" customFormat="1" ht="15" customHeight="1">
      <c r="A17" s="133" t="s">
        <v>216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57"/>
      <c r="BQ17" s="57"/>
      <c r="BR17" s="57"/>
      <c r="BS17" s="57"/>
      <c r="BT17" s="57"/>
      <c r="BU17" s="57"/>
      <c r="BV17" s="57"/>
      <c r="BW17" s="57"/>
    </row>
    <row r="18" spans="1:120" s="59" customFormat="1" ht="16.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1" t="s">
        <v>217</v>
      </c>
      <c r="BQ18" s="131"/>
      <c r="BR18" s="131"/>
      <c r="BS18" s="131"/>
      <c r="BT18" s="131"/>
      <c r="BU18" s="131"/>
      <c r="BV18" s="131"/>
      <c r="BW18" s="132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</row>
    <row r="19" spans="1:75" s="59" customFormat="1" ht="1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57"/>
      <c r="BQ19" s="57"/>
      <c r="BR19" s="57"/>
      <c r="BS19" s="57"/>
      <c r="BT19" s="57"/>
      <c r="BU19" s="57"/>
      <c r="BV19" s="57"/>
      <c r="BW19" s="57"/>
    </row>
    <row r="20" spans="1:120" s="67" customFormat="1" ht="16.5" customHeight="1">
      <c r="A20" s="141" t="s">
        <v>198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31" t="s">
        <v>218</v>
      </c>
      <c r="BQ20" s="131"/>
      <c r="BR20" s="131"/>
      <c r="BS20" s="131"/>
      <c r="BT20" s="131"/>
      <c r="BU20" s="131"/>
      <c r="BV20" s="131"/>
      <c r="BW20" s="132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</row>
    <row r="21" spans="1:75" ht="6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</row>
    <row r="22" spans="1:120" s="67" customFormat="1" ht="16.5" customHeight="1">
      <c r="A22" s="141" t="s">
        <v>200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31" t="s">
        <v>219</v>
      </c>
      <c r="BQ22" s="131"/>
      <c r="BR22" s="131"/>
      <c r="BS22" s="131"/>
      <c r="BT22" s="131"/>
      <c r="BU22" s="131"/>
      <c r="BV22" s="131"/>
      <c r="BW22" s="132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</row>
    <row r="23" spans="1:75" s="67" customFormat="1" ht="15.75" customHeight="1">
      <c r="A23" s="64" t="s">
        <v>220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</row>
    <row r="24" spans="1:120" s="67" customFormat="1" ht="16.5" customHeight="1">
      <c r="A24" s="141" t="s">
        <v>221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31" t="s">
        <v>222</v>
      </c>
      <c r="BQ24" s="131"/>
      <c r="BR24" s="131"/>
      <c r="BS24" s="131"/>
      <c r="BT24" s="131"/>
      <c r="BU24" s="131"/>
      <c r="BV24" s="131"/>
      <c r="BW24" s="132"/>
      <c r="BX24" s="126">
        <v>1</v>
      </c>
      <c r="BY24" s="126"/>
      <c r="BZ24" s="126"/>
      <c r="CA24" s="126">
        <v>3</v>
      </c>
      <c r="CB24" s="126"/>
      <c r="CC24" s="126"/>
      <c r="CD24" s="126">
        <v>4</v>
      </c>
      <c r="CE24" s="126"/>
      <c r="CF24" s="126"/>
      <c r="CG24" s="126">
        <v>0</v>
      </c>
      <c r="CH24" s="126"/>
      <c r="CI24" s="126"/>
      <c r="CJ24" s="126">
        <v>0</v>
      </c>
      <c r="CK24" s="126"/>
      <c r="CL24" s="126"/>
      <c r="CM24" s="126" t="s">
        <v>210</v>
      </c>
      <c r="CN24" s="126"/>
      <c r="CO24" s="126"/>
      <c r="CP24" s="126" t="s">
        <v>210</v>
      </c>
      <c r="CQ24" s="126"/>
      <c r="CR24" s="126"/>
      <c r="CS24" s="126" t="s">
        <v>210</v>
      </c>
      <c r="CT24" s="126"/>
      <c r="CU24" s="126"/>
      <c r="CV24" s="126" t="s">
        <v>210</v>
      </c>
      <c r="CW24" s="126"/>
      <c r="CX24" s="126"/>
      <c r="CY24" s="126" t="s">
        <v>210</v>
      </c>
      <c r="CZ24" s="126"/>
      <c r="DA24" s="126"/>
      <c r="DB24" s="126" t="s">
        <v>210</v>
      </c>
      <c r="DC24" s="126"/>
      <c r="DD24" s="126"/>
      <c r="DE24" s="126" t="s">
        <v>210</v>
      </c>
      <c r="DF24" s="126"/>
      <c r="DG24" s="126"/>
      <c r="DH24" s="126" t="s">
        <v>210</v>
      </c>
      <c r="DI24" s="126"/>
      <c r="DJ24" s="126"/>
      <c r="DK24" s="126" t="s">
        <v>210</v>
      </c>
      <c r="DL24" s="126"/>
      <c r="DM24" s="126"/>
      <c r="DN24" s="126" t="s">
        <v>210</v>
      </c>
      <c r="DO24" s="126"/>
      <c r="DP24" s="126"/>
    </row>
    <row r="25" spans="1:75" ht="6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</row>
    <row r="26" spans="1:120" s="67" customFormat="1" ht="16.5" customHeight="1">
      <c r="A26" s="141" t="s">
        <v>223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31" t="s">
        <v>224</v>
      </c>
      <c r="BQ26" s="131"/>
      <c r="BR26" s="131"/>
      <c r="BS26" s="131"/>
      <c r="BT26" s="131"/>
      <c r="BU26" s="131"/>
      <c r="BV26" s="131"/>
      <c r="BW26" s="132"/>
      <c r="BX26" s="126">
        <v>1</v>
      </c>
      <c r="BY26" s="126"/>
      <c r="BZ26" s="126"/>
      <c r="CA26" s="126">
        <v>2</v>
      </c>
      <c r="CB26" s="126"/>
      <c r="CC26" s="126"/>
      <c r="CD26" s="126">
        <v>0</v>
      </c>
      <c r="CE26" s="126"/>
      <c r="CF26" s="126"/>
      <c r="CG26" s="126">
        <v>6</v>
      </c>
      <c r="CH26" s="126"/>
      <c r="CI26" s="126"/>
      <c r="CJ26" s="126">
        <v>0</v>
      </c>
      <c r="CK26" s="126"/>
      <c r="CL26" s="126"/>
      <c r="CM26" s="126">
        <v>0</v>
      </c>
      <c r="CN26" s="126"/>
      <c r="CO26" s="126"/>
      <c r="CP26" s="126" t="s">
        <v>210</v>
      </c>
      <c r="CQ26" s="126"/>
      <c r="CR26" s="126"/>
      <c r="CS26" s="126" t="s">
        <v>210</v>
      </c>
      <c r="CT26" s="126"/>
      <c r="CU26" s="126"/>
      <c r="CV26" s="126" t="s">
        <v>210</v>
      </c>
      <c r="CW26" s="126"/>
      <c r="CX26" s="126"/>
      <c r="CY26" s="126" t="s">
        <v>210</v>
      </c>
      <c r="CZ26" s="126"/>
      <c r="DA26" s="126"/>
      <c r="DB26" s="126" t="s">
        <v>210</v>
      </c>
      <c r="DC26" s="126"/>
      <c r="DD26" s="126"/>
      <c r="DE26" s="126" t="s">
        <v>210</v>
      </c>
      <c r="DF26" s="126"/>
      <c r="DG26" s="126"/>
      <c r="DH26" s="126" t="s">
        <v>210</v>
      </c>
      <c r="DI26" s="126"/>
      <c r="DJ26" s="126"/>
      <c r="DK26" s="126" t="s">
        <v>210</v>
      </c>
      <c r="DL26" s="126"/>
      <c r="DM26" s="126"/>
      <c r="DN26" s="126" t="s">
        <v>210</v>
      </c>
      <c r="DO26" s="126"/>
      <c r="DP26" s="126"/>
    </row>
    <row r="27" spans="1:75" s="67" customFormat="1" ht="15.75" customHeight="1">
      <c r="A27" s="64" t="s">
        <v>225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</row>
    <row r="28" spans="1:120" s="67" customFormat="1" ht="16.5" customHeight="1">
      <c r="A28" s="141" t="s">
        <v>226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31" t="s">
        <v>227</v>
      </c>
      <c r="BQ28" s="131"/>
      <c r="BR28" s="131"/>
      <c r="BS28" s="131"/>
      <c r="BT28" s="131"/>
      <c r="BU28" s="131"/>
      <c r="BV28" s="131"/>
      <c r="BW28" s="132"/>
      <c r="BX28" s="126" t="s">
        <v>210</v>
      </c>
      <c r="BY28" s="126"/>
      <c r="BZ28" s="126"/>
      <c r="CA28" s="126" t="s">
        <v>210</v>
      </c>
      <c r="CB28" s="126"/>
      <c r="CC28" s="126"/>
      <c r="CD28" s="126" t="s">
        <v>210</v>
      </c>
      <c r="CE28" s="126"/>
      <c r="CF28" s="126"/>
      <c r="CG28" s="126" t="s">
        <v>210</v>
      </c>
      <c r="CH28" s="126"/>
      <c r="CI28" s="126"/>
      <c r="CJ28" s="126" t="s">
        <v>210</v>
      </c>
      <c r="CK28" s="126"/>
      <c r="CL28" s="126"/>
      <c r="CM28" s="126" t="s">
        <v>210</v>
      </c>
      <c r="CN28" s="126"/>
      <c r="CO28" s="126"/>
      <c r="CP28" s="126" t="s">
        <v>210</v>
      </c>
      <c r="CQ28" s="126"/>
      <c r="CR28" s="126"/>
      <c r="CS28" s="126" t="s">
        <v>210</v>
      </c>
      <c r="CT28" s="126"/>
      <c r="CU28" s="126"/>
      <c r="CV28" s="126" t="s">
        <v>210</v>
      </c>
      <c r="CW28" s="126"/>
      <c r="CX28" s="126"/>
      <c r="CY28" s="126" t="s">
        <v>210</v>
      </c>
      <c r="CZ28" s="126"/>
      <c r="DA28" s="126"/>
      <c r="DB28" s="126" t="s">
        <v>210</v>
      </c>
      <c r="DC28" s="126"/>
      <c r="DD28" s="126"/>
      <c r="DE28" s="126" t="s">
        <v>210</v>
      </c>
      <c r="DF28" s="126"/>
      <c r="DG28" s="126"/>
      <c r="DH28" s="126" t="s">
        <v>210</v>
      </c>
      <c r="DI28" s="126"/>
      <c r="DJ28" s="126"/>
      <c r="DK28" s="126" t="s">
        <v>210</v>
      </c>
      <c r="DL28" s="126"/>
      <c r="DM28" s="126"/>
      <c r="DN28" s="126" t="s">
        <v>210</v>
      </c>
      <c r="DO28" s="126"/>
      <c r="DP28" s="126"/>
    </row>
    <row r="29" spans="1:75" ht="6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</row>
    <row r="30" spans="1:120" s="67" customFormat="1" ht="16.5" customHeight="1">
      <c r="A30" s="141" t="s">
        <v>228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31" t="s">
        <v>229</v>
      </c>
      <c r="BQ30" s="131"/>
      <c r="BR30" s="131"/>
      <c r="BS30" s="131"/>
      <c r="BT30" s="131"/>
      <c r="BU30" s="131"/>
      <c r="BV30" s="131"/>
      <c r="BW30" s="132"/>
      <c r="BX30" s="126" t="s">
        <v>210</v>
      </c>
      <c r="BY30" s="126"/>
      <c r="BZ30" s="126"/>
      <c r="CA30" s="126" t="s">
        <v>210</v>
      </c>
      <c r="CB30" s="126"/>
      <c r="CC30" s="126"/>
      <c r="CD30" s="126" t="s">
        <v>210</v>
      </c>
      <c r="CE30" s="126"/>
      <c r="CF30" s="126"/>
      <c r="CG30" s="126" t="s">
        <v>210</v>
      </c>
      <c r="CH30" s="126"/>
      <c r="CI30" s="126"/>
      <c r="CJ30" s="126" t="s">
        <v>210</v>
      </c>
      <c r="CK30" s="126"/>
      <c r="CL30" s="126"/>
      <c r="CM30" s="126" t="s">
        <v>210</v>
      </c>
      <c r="CN30" s="126"/>
      <c r="CO30" s="126"/>
      <c r="CP30" s="126" t="s">
        <v>210</v>
      </c>
      <c r="CQ30" s="126"/>
      <c r="CR30" s="126"/>
      <c r="CS30" s="126" t="s">
        <v>210</v>
      </c>
      <c r="CT30" s="126"/>
      <c r="CU30" s="126"/>
      <c r="CV30" s="126" t="s">
        <v>210</v>
      </c>
      <c r="CW30" s="126"/>
      <c r="CX30" s="126"/>
      <c r="CY30" s="126" t="s">
        <v>210</v>
      </c>
      <c r="CZ30" s="126"/>
      <c r="DA30" s="126"/>
      <c r="DB30" s="126" t="s">
        <v>210</v>
      </c>
      <c r="DC30" s="126"/>
      <c r="DD30" s="126"/>
      <c r="DE30" s="126" t="s">
        <v>210</v>
      </c>
      <c r="DF30" s="126"/>
      <c r="DG30" s="126"/>
      <c r="DH30" s="126" t="s">
        <v>210</v>
      </c>
      <c r="DI30" s="126"/>
      <c r="DJ30" s="126"/>
      <c r="DK30" s="126" t="s">
        <v>210</v>
      </c>
      <c r="DL30" s="126"/>
      <c r="DM30" s="126"/>
      <c r="DN30" s="126" t="s">
        <v>210</v>
      </c>
      <c r="DO30" s="126"/>
      <c r="DP30" s="126"/>
    </row>
    <row r="31" spans="1:75" s="59" customFormat="1" ht="5.25" customHeight="1">
      <c r="A31" s="134" t="s">
        <v>230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57"/>
      <c r="BQ31" s="57"/>
      <c r="BR31" s="57"/>
      <c r="BS31" s="57"/>
      <c r="BT31" s="57"/>
      <c r="BU31" s="57"/>
      <c r="BV31" s="57"/>
      <c r="BW31" s="57"/>
    </row>
    <row r="32" spans="1:120" s="59" customFormat="1" ht="16.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1" t="s">
        <v>231</v>
      </c>
      <c r="BQ32" s="131"/>
      <c r="BR32" s="131"/>
      <c r="BS32" s="131"/>
      <c r="BT32" s="131"/>
      <c r="BU32" s="131"/>
      <c r="BV32" s="131"/>
      <c r="BW32" s="132"/>
      <c r="BX32" s="126">
        <v>1</v>
      </c>
      <c r="BY32" s="126"/>
      <c r="BZ32" s="126"/>
      <c r="CA32" s="126">
        <v>3</v>
      </c>
      <c r="CB32" s="126"/>
      <c r="CC32" s="126"/>
      <c r="CD32" s="126">
        <v>4</v>
      </c>
      <c r="CE32" s="126"/>
      <c r="CF32" s="126"/>
      <c r="CG32" s="126">
        <v>0</v>
      </c>
      <c r="CH32" s="126"/>
      <c r="CI32" s="126"/>
      <c r="CJ32" s="126">
        <v>0</v>
      </c>
      <c r="CK32" s="126"/>
      <c r="CL32" s="126"/>
      <c r="CM32" s="126">
        <v>0</v>
      </c>
      <c r="CN32" s="126"/>
      <c r="CO32" s="126"/>
      <c r="CP32" s="126" t="s">
        <v>210</v>
      </c>
      <c r="CQ32" s="126"/>
      <c r="CR32" s="126"/>
      <c r="CS32" s="126" t="s">
        <v>210</v>
      </c>
      <c r="CT32" s="126"/>
      <c r="CU32" s="126"/>
      <c r="CV32" s="126" t="s">
        <v>210</v>
      </c>
      <c r="CW32" s="126"/>
      <c r="CX32" s="126"/>
      <c r="CY32" s="126" t="s">
        <v>210</v>
      </c>
      <c r="CZ32" s="126"/>
      <c r="DA32" s="126"/>
      <c r="DB32" s="126" t="s">
        <v>210</v>
      </c>
      <c r="DC32" s="126"/>
      <c r="DD32" s="126"/>
      <c r="DE32" s="126" t="s">
        <v>210</v>
      </c>
      <c r="DF32" s="126"/>
      <c r="DG32" s="126"/>
      <c r="DH32" s="126" t="s">
        <v>210</v>
      </c>
      <c r="DI32" s="126"/>
      <c r="DJ32" s="126"/>
      <c r="DK32" s="126" t="s">
        <v>210</v>
      </c>
      <c r="DL32" s="126"/>
      <c r="DM32" s="126"/>
      <c r="DN32" s="126" t="s">
        <v>210</v>
      </c>
      <c r="DO32" s="126"/>
      <c r="DP32" s="126"/>
    </row>
    <row r="33" spans="1:120" s="59" customFormat="1" ht="4.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63"/>
      <c r="BQ33" s="63"/>
      <c r="BR33" s="63"/>
      <c r="BS33" s="63"/>
      <c r="BT33" s="63"/>
      <c r="BU33" s="63"/>
      <c r="BV33" s="63"/>
      <c r="BW33" s="69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</row>
    <row r="34" spans="1:75" s="59" customFormat="1" ht="10.5" customHeight="1">
      <c r="A34" s="137" t="s">
        <v>232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57"/>
      <c r="BQ34" s="57"/>
      <c r="BR34" s="57"/>
      <c r="BS34" s="57"/>
      <c r="BT34" s="57"/>
      <c r="BU34" s="57"/>
      <c r="BV34" s="57"/>
      <c r="BW34" s="57"/>
    </row>
    <row r="35" spans="1:120" s="67" customFormat="1" ht="16.5" customHeight="1">
      <c r="A35" s="141" t="s">
        <v>198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31" t="s">
        <v>233</v>
      </c>
      <c r="BQ35" s="131"/>
      <c r="BR35" s="131"/>
      <c r="BS35" s="131"/>
      <c r="BT35" s="131"/>
      <c r="BU35" s="131"/>
      <c r="BV35" s="131"/>
      <c r="BW35" s="132"/>
      <c r="BX35" s="126">
        <v>1</v>
      </c>
      <c r="BY35" s="126"/>
      <c r="BZ35" s="126"/>
      <c r="CA35" s="126">
        <v>3</v>
      </c>
      <c r="CB35" s="126"/>
      <c r="CC35" s="126"/>
      <c r="CD35" s="126">
        <v>4</v>
      </c>
      <c r="CE35" s="126"/>
      <c r="CF35" s="126"/>
      <c r="CG35" s="126">
        <v>0</v>
      </c>
      <c r="CH35" s="126"/>
      <c r="CI35" s="126"/>
      <c r="CJ35" s="126">
        <v>0</v>
      </c>
      <c r="CK35" s="126"/>
      <c r="CL35" s="126"/>
      <c r="CM35" s="126" t="s">
        <v>210</v>
      </c>
      <c r="CN35" s="126"/>
      <c r="CO35" s="126"/>
      <c r="CP35" s="126" t="s">
        <v>210</v>
      </c>
      <c r="CQ35" s="126"/>
      <c r="CR35" s="126"/>
      <c r="CS35" s="126" t="s">
        <v>210</v>
      </c>
      <c r="CT35" s="126"/>
      <c r="CU35" s="126"/>
      <c r="CV35" s="126" t="s">
        <v>210</v>
      </c>
      <c r="CW35" s="126"/>
      <c r="CX35" s="126"/>
      <c r="CY35" s="126" t="s">
        <v>210</v>
      </c>
      <c r="CZ35" s="126"/>
      <c r="DA35" s="126"/>
      <c r="DB35" s="126" t="s">
        <v>210</v>
      </c>
      <c r="DC35" s="126"/>
      <c r="DD35" s="126"/>
      <c r="DE35" s="126" t="s">
        <v>210</v>
      </c>
      <c r="DF35" s="126"/>
      <c r="DG35" s="126"/>
      <c r="DH35" s="126" t="s">
        <v>210</v>
      </c>
      <c r="DI35" s="126"/>
      <c r="DJ35" s="126"/>
      <c r="DK35" s="126" t="s">
        <v>210</v>
      </c>
      <c r="DL35" s="126"/>
      <c r="DM35" s="126"/>
      <c r="DN35" s="126" t="s">
        <v>210</v>
      </c>
      <c r="DO35" s="126"/>
      <c r="DP35" s="126"/>
    </row>
    <row r="36" spans="1:75" ht="5.2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</row>
    <row r="37" spans="1:120" s="67" customFormat="1" ht="16.5" customHeight="1">
      <c r="A37" s="141" t="s">
        <v>200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31" t="s">
        <v>234</v>
      </c>
      <c r="BQ37" s="131"/>
      <c r="BR37" s="131"/>
      <c r="BS37" s="131"/>
      <c r="BT37" s="131"/>
      <c r="BU37" s="131"/>
      <c r="BV37" s="131"/>
      <c r="BW37" s="132"/>
      <c r="BX37" s="126">
        <v>1</v>
      </c>
      <c r="BY37" s="126"/>
      <c r="BZ37" s="126"/>
      <c r="CA37" s="126">
        <v>2</v>
      </c>
      <c r="CB37" s="126"/>
      <c r="CC37" s="126"/>
      <c r="CD37" s="126">
        <v>0</v>
      </c>
      <c r="CE37" s="126"/>
      <c r="CF37" s="126"/>
      <c r="CG37" s="126">
        <v>6</v>
      </c>
      <c r="CH37" s="126"/>
      <c r="CI37" s="126"/>
      <c r="CJ37" s="126">
        <v>0</v>
      </c>
      <c r="CK37" s="126"/>
      <c r="CL37" s="126"/>
      <c r="CM37" s="126">
        <v>0</v>
      </c>
      <c r="CN37" s="126"/>
      <c r="CO37" s="126"/>
      <c r="CP37" s="126" t="s">
        <v>210</v>
      </c>
      <c r="CQ37" s="126"/>
      <c r="CR37" s="126"/>
      <c r="CS37" s="126" t="s">
        <v>210</v>
      </c>
      <c r="CT37" s="126"/>
      <c r="CU37" s="126"/>
      <c r="CV37" s="126" t="s">
        <v>210</v>
      </c>
      <c r="CW37" s="126"/>
      <c r="CX37" s="126"/>
      <c r="CY37" s="126" t="s">
        <v>210</v>
      </c>
      <c r="CZ37" s="126"/>
      <c r="DA37" s="126"/>
      <c r="DB37" s="126" t="s">
        <v>210</v>
      </c>
      <c r="DC37" s="126"/>
      <c r="DD37" s="126"/>
      <c r="DE37" s="126" t="s">
        <v>210</v>
      </c>
      <c r="DF37" s="126"/>
      <c r="DG37" s="126"/>
      <c r="DH37" s="126" t="s">
        <v>210</v>
      </c>
      <c r="DI37" s="126"/>
      <c r="DJ37" s="126"/>
      <c r="DK37" s="126" t="s">
        <v>210</v>
      </c>
      <c r="DL37" s="126"/>
      <c r="DM37" s="126"/>
      <c r="DN37" s="126" t="s">
        <v>210</v>
      </c>
      <c r="DO37" s="126"/>
      <c r="DP37" s="126"/>
    </row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" customHeight="1"/>
    <row r="63" s="66" customFormat="1" ht="12" customHeight="1"/>
    <row r="64" s="66" customFormat="1" ht="9.75" customHeight="1"/>
    <row r="65" s="66" customFormat="1" ht="12" customHeight="1"/>
    <row r="66" spans="1:120" s="49" customFormat="1" ht="14.25" customHeight="1">
      <c r="A66" s="95"/>
      <c r="B66" s="95"/>
      <c r="C66" s="95"/>
      <c r="DN66" s="95"/>
      <c r="DO66" s="95"/>
      <c r="DP66" s="95"/>
    </row>
  </sheetData>
  <mergeCells count="259">
    <mergeCell ref="CM37:CO37"/>
    <mergeCell ref="DN37:DP37"/>
    <mergeCell ref="A66:C66"/>
    <mergeCell ref="DN66:DP66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K35:DM35"/>
    <mergeCell ref="DN35:DP35"/>
    <mergeCell ref="DE35:DG35"/>
    <mergeCell ref="A37:BO37"/>
    <mergeCell ref="BP37:BW37"/>
    <mergeCell ref="BX37:BZ37"/>
    <mergeCell ref="CA37:CC37"/>
    <mergeCell ref="CD37:CF37"/>
    <mergeCell ref="CG37:CI37"/>
    <mergeCell ref="CJ37:CL37"/>
    <mergeCell ref="DH35:DJ35"/>
    <mergeCell ref="CM35:CO35"/>
    <mergeCell ref="CP35:CR35"/>
    <mergeCell ref="CS35:CU35"/>
    <mergeCell ref="CV35:CX35"/>
    <mergeCell ref="CY35:DA35"/>
    <mergeCell ref="DB35:DD35"/>
    <mergeCell ref="CA35:CC35"/>
    <mergeCell ref="CD35:CF35"/>
    <mergeCell ref="CG35:CI35"/>
    <mergeCell ref="CJ35:CL35"/>
    <mergeCell ref="A34:BO34"/>
    <mergeCell ref="A35:BO35"/>
    <mergeCell ref="BP35:BW35"/>
    <mergeCell ref="BX35:BZ35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30:DP30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A30:BO30"/>
    <mergeCell ref="BP30:BW30"/>
    <mergeCell ref="BX30:BZ30"/>
    <mergeCell ref="CA30:CC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DN26:DP26"/>
    <mergeCell ref="A28:BO28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A26:BO26"/>
    <mergeCell ref="BP26:BW26"/>
    <mergeCell ref="BX26:BZ26"/>
    <mergeCell ref="CA26:CC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DN22:DP22"/>
    <mergeCell ref="A24:BO24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A22:BO22"/>
    <mergeCell ref="BP22:BW22"/>
    <mergeCell ref="BX22:BZ22"/>
    <mergeCell ref="CA22:CC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DN18:DP18"/>
    <mergeCell ref="A20:BO20"/>
    <mergeCell ref="BP20:BW20"/>
    <mergeCell ref="BX20:BZ20"/>
    <mergeCell ref="CA20:CC20"/>
    <mergeCell ref="CD20:CF20"/>
    <mergeCell ref="CG20:CI20"/>
    <mergeCell ref="CJ20:CL20"/>
    <mergeCell ref="CM20:CO20"/>
    <mergeCell ref="CP20:CR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A17:BO19"/>
    <mergeCell ref="BP18:BW18"/>
    <mergeCell ref="BX18:BZ18"/>
    <mergeCell ref="CA18:CC18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DN14:DP14"/>
    <mergeCell ref="A16:BO16"/>
    <mergeCell ref="BP16:BW16"/>
    <mergeCell ref="BX16:BZ16"/>
    <mergeCell ref="CA16:CC16"/>
    <mergeCell ref="CD16:CF16"/>
    <mergeCell ref="CG16:CI16"/>
    <mergeCell ref="CJ16:CL16"/>
    <mergeCell ref="CM16:CO16"/>
    <mergeCell ref="CP16:CR16"/>
    <mergeCell ref="DB14:DD14"/>
    <mergeCell ref="DE14:DG14"/>
    <mergeCell ref="DH14:DJ14"/>
    <mergeCell ref="DK14:DM14"/>
    <mergeCell ref="CP14:CR14"/>
    <mergeCell ref="CS14:CU14"/>
    <mergeCell ref="CV14:CX14"/>
    <mergeCell ref="CY14:DA14"/>
    <mergeCell ref="DK12:DM12"/>
    <mergeCell ref="DN12:DP12"/>
    <mergeCell ref="A14:BO14"/>
    <mergeCell ref="BP14:BW14"/>
    <mergeCell ref="BX14:BZ14"/>
    <mergeCell ref="CA14:CC14"/>
    <mergeCell ref="CD14:CF14"/>
    <mergeCell ref="CG14:CI14"/>
    <mergeCell ref="CJ14:CL14"/>
    <mergeCell ref="CM14:CO14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A10:BN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BQ4:BS4"/>
    <mergeCell ref="BT4:BV4"/>
    <mergeCell ref="BW4:BY4"/>
    <mergeCell ref="A9:BO9"/>
    <mergeCell ref="BP9:BW9"/>
    <mergeCell ref="BX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/>
  <pageMargins left="0.75" right="0.75" top="1" bottom="1" header="0.5" footer="0.5"/>
  <pageSetup orientation="portrait" paperSize="9"/>
  <legacyDrawing r:id="rId2"/>
  <oleObjects>
    <oleObject progId="CorelBarCode.9" shapeId="178123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DQ72"/>
  <sheetViews>
    <sheetView workbookViewId="0" topLeftCell="A1">
      <selection activeCell="CN53" sqref="CN53:CP53"/>
    </sheetView>
  </sheetViews>
  <sheetFormatPr defaultColWidth="9.00390625" defaultRowHeight="12.75"/>
  <cols>
    <col min="1" max="16384" width="0.875" style="0" customWidth="1"/>
  </cols>
  <sheetData>
    <row r="1" spans="1:120" s="49" customFormat="1" ht="14.25" customHeight="1">
      <c r="A1" s="95" t="s">
        <v>235</v>
      </c>
      <c r="B1" s="95"/>
      <c r="C1" s="9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Y1" s="95"/>
      <c r="Z1" s="95"/>
      <c r="AA1" s="95"/>
      <c r="AB1" s="96" t="s">
        <v>160</v>
      </c>
      <c r="AC1" s="96"/>
      <c r="AD1" s="96"/>
      <c r="AE1" s="96"/>
      <c r="AF1" s="96"/>
      <c r="AG1" s="96"/>
      <c r="AH1" s="96"/>
      <c r="AI1" s="96"/>
      <c r="AJ1" s="142">
        <f>IF(ISBLANK('[1]стр.1_Лист01'!AJ1),"",'[1]стр.1_Лист01'!AJ1)</f>
      </c>
      <c r="AK1" s="143"/>
      <c r="AL1" s="144"/>
      <c r="AM1" s="142">
        <f>IF(ISBLANK('[1]стр.1_Лист01'!AM1),"",'[1]стр.1_Лист01'!AM1)</f>
      </c>
      <c r="AN1" s="143"/>
      <c r="AO1" s="144"/>
      <c r="AP1" s="142">
        <f>IF(ISBLANK('[1]стр.1_Лист01'!AP1),"",'[1]стр.1_Лист01'!AP1)</f>
      </c>
      <c r="AQ1" s="143"/>
      <c r="AR1" s="144"/>
      <c r="AS1" s="142">
        <f>IF(ISBLANK('[1]стр.1_Лист01'!AS1),"",'[1]стр.1_Лист01'!AS1)</f>
      </c>
      <c r="AT1" s="143"/>
      <c r="AU1" s="144"/>
      <c r="AV1" s="142">
        <f>IF(ISBLANK('[1]стр.1_Лист01'!AV1),"",'[1]стр.1_Лист01'!AV1)</f>
      </c>
      <c r="AW1" s="143"/>
      <c r="AX1" s="144"/>
      <c r="AY1" s="142">
        <f>IF(ISBLANK('[1]стр.1_Лист01'!AY1),"",'[1]стр.1_Лист01'!AY1)</f>
      </c>
      <c r="AZ1" s="143"/>
      <c r="BA1" s="144"/>
      <c r="BB1" s="142">
        <f>IF(ISBLANK('[1]стр.1_Лист01'!BB1),"",'[1]стр.1_Лист01'!BB1)</f>
      </c>
      <c r="BC1" s="143"/>
      <c r="BD1" s="144"/>
      <c r="BE1" s="142">
        <f>IF(ISBLANK('[1]стр.1_Лист01'!BE1),"",'[1]стр.1_Лист01'!BE1)</f>
      </c>
      <c r="BF1" s="143"/>
      <c r="BG1" s="144"/>
      <c r="BH1" s="142">
        <f>IF(ISBLANK('[1]стр.1_Лист01'!BH1),"",'[1]стр.1_Лист01'!BH1)</f>
      </c>
      <c r="BI1" s="143"/>
      <c r="BJ1" s="144"/>
      <c r="BK1" s="142">
        <f>IF(ISBLANK('[1]стр.1_Лист01'!BK1),"",'[1]стр.1_Лист01'!BK1)</f>
      </c>
      <c r="BL1" s="143"/>
      <c r="BM1" s="144"/>
      <c r="BN1" s="142">
        <f>IF(ISBLANK('[1]стр.1_Лист01'!BN1),"",'[1]стр.1_Лист01'!BN1)</f>
      </c>
      <c r="BO1" s="143"/>
      <c r="BP1" s="144"/>
      <c r="BQ1" s="142">
        <f>IF(ISBLANK('[1]стр.1_Лист01'!BQ1),"",'[1]стр.1_Лист01'!BQ1)</f>
      </c>
      <c r="BR1" s="143"/>
      <c r="BS1" s="144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J1" s="50"/>
      <c r="CK1" s="50"/>
      <c r="CL1" s="50"/>
      <c r="CM1" s="50"/>
      <c r="CN1" s="50"/>
      <c r="CO1" s="50"/>
      <c r="CP1" s="50"/>
      <c r="CQ1" s="50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2"/>
    </row>
    <row r="2" spans="1:120" s="49" customFormat="1" ht="3" customHeight="1">
      <c r="A2" s="53"/>
      <c r="B2" s="53"/>
      <c r="C2" s="53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Y2" s="48"/>
      <c r="Z2" s="48"/>
      <c r="AA2" s="48"/>
      <c r="AB2" s="54"/>
      <c r="AC2" s="54"/>
      <c r="AD2" s="54"/>
      <c r="AE2" s="54"/>
      <c r="AF2" s="54"/>
      <c r="AG2" s="54"/>
      <c r="AH2" s="54"/>
      <c r="AJ2" s="145"/>
      <c r="AK2" s="146"/>
      <c r="AL2" s="147"/>
      <c r="AM2" s="145"/>
      <c r="AN2" s="146"/>
      <c r="AO2" s="147"/>
      <c r="AP2" s="145"/>
      <c r="AQ2" s="146"/>
      <c r="AR2" s="147"/>
      <c r="AS2" s="145"/>
      <c r="AT2" s="146"/>
      <c r="AU2" s="147"/>
      <c r="AV2" s="145"/>
      <c r="AW2" s="146"/>
      <c r="AX2" s="147"/>
      <c r="AY2" s="145"/>
      <c r="AZ2" s="146"/>
      <c r="BA2" s="147"/>
      <c r="BB2" s="145"/>
      <c r="BC2" s="146"/>
      <c r="BD2" s="147"/>
      <c r="BE2" s="145"/>
      <c r="BF2" s="146"/>
      <c r="BG2" s="147"/>
      <c r="BH2" s="145"/>
      <c r="BI2" s="146"/>
      <c r="BJ2" s="147"/>
      <c r="BK2" s="145"/>
      <c r="BL2" s="146"/>
      <c r="BM2" s="147"/>
      <c r="BN2" s="145"/>
      <c r="BO2" s="146"/>
      <c r="BP2" s="147"/>
      <c r="BQ2" s="145"/>
      <c r="BR2" s="146"/>
      <c r="BS2" s="147"/>
      <c r="BT2" s="48"/>
      <c r="BU2" s="48"/>
      <c r="BV2" s="48"/>
      <c r="BW2" s="48"/>
      <c r="BX2" s="48"/>
      <c r="BY2" s="48"/>
      <c r="BZ2" s="48"/>
      <c r="CA2" s="48"/>
      <c r="CB2" s="55"/>
      <c r="CC2" s="55"/>
      <c r="CD2" s="48"/>
      <c r="CE2" s="48"/>
      <c r="CF2" s="48"/>
      <c r="CG2" s="48"/>
      <c r="CH2" s="48"/>
      <c r="CI2" s="50"/>
      <c r="CJ2" s="50"/>
      <c r="CK2" s="50"/>
      <c r="CL2" s="50"/>
      <c r="CM2" s="50"/>
      <c r="CN2" s="50"/>
      <c r="CO2" s="50"/>
      <c r="CP2" s="50"/>
      <c r="CQ2" s="50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</row>
    <row r="3" spans="1:120" s="49" customFormat="1" ht="3" customHeight="1">
      <c r="A3" s="53"/>
      <c r="B3" s="53"/>
      <c r="C3" s="53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Y3" s="48"/>
      <c r="Z3" s="48"/>
      <c r="AA3" s="48"/>
      <c r="AB3" s="54"/>
      <c r="AC3" s="54"/>
      <c r="AD3" s="54"/>
      <c r="AE3" s="54"/>
      <c r="AF3" s="54"/>
      <c r="AG3" s="54"/>
      <c r="AH3" s="54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55"/>
      <c r="CC3" s="55"/>
      <c r="CD3" s="48"/>
      <c r="CE3" s="48"/>
      <c r="CF3" s="48"/>
      <c r="CG3" s="48"/>
      <c r="CH3" s="48"/>
      <c r="CI3" s="50"/>
      <c r="CJ3" s="50"/>
      <c r="CK3" s="50"/>
      <c r="CL3" s="50"/>
      <c r="CM3" s="50"/>
      <c r="CN3" s="50"/>
      <c r="CO3" s="50"/>
      <c r="CP3" s="50"/>
      <c r="CQ3" s="50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</row>
    <row r="4" spans="1:120" s="49" customFormat="1" ht="16.5" customHeight="1">
      <c r="A4" s="53"/>
      <c r="B4" s="53"/>
      <c r="C4" s="53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Y4" s="48"/>
      <c r="Z4" s="48"/>
      <c r="AA4" s="48"/>
      <c r="AB4" s="96" t="s">
        <v>161</v>
      </c>
      <c r="AC4" s="96"/>
      <c r="AD4" s="96"/>
      <c r="AE4" s="96"/>
      <c r="AF4" s="96"/>
      <c r="AG4" s="96"/>
      <c r="AH4" s="96"/>
      <c r="AI4" s="96"/>
      <c r="AJ4" s="126">
        <f>IF(ISBLANK('[1]стр.1_Лист01'!AJ4),"",'[1]стр.1_Лист01'!AJ4)</f>
      </c>
      <c r="AK4" s="126"/>
      <c r="AL4" s="126"/>
      <c r="AM4" s="126">
        <f>IF(ISBLANK('[1]стр.1_Лист01'!AM4),"",'[1]стр.1_Лист01'!AM4)</f>
      </c>
      <c r="AN4" s="126"/>
      <c r="AO4" s="126"/>
      <c r="AP4" s="126">
        <f>IF(ISBLANK('[1]стр.1_Лист01'!AP4),"",'[1]стр.1_Лист01'!AP4)</f>
      </c>
      <c r="AQ4" s="126"/>
      <c r="AR4" s="126"/>
      <c r="AS4" s="126">
        <f>IF(ISBLANK('[1]стр.1_Лист01'!AS4),"",'[1]стр.1_Лист01'!AS4)</f>
      </c>
      <c r="AT4" s="126"/>
      <c r="AU4" s="126"/>
      <c r="AV4" s="126">
        <f>IF(ISBLANK('[1]стр.1_Лист01'!AV4),"",'[1]стр.1_Лист01'!AV4)</f>
      </c>
      <c r="AW4" s="126"/>
      <c r="AX4" s="126"/>
      <c r="AY4" s="126">
        <f>IF(ISBLANK('[1]стр.1_Лист01'!AY4),"",'[1]стр.1_Лист01'!AY4)</f>
      </c>
      <c r="AZ4" s="126"/>
      <c r="BA4" s="126"/>
      <c r="BB4" s="126">
        <f>IF(ISBLANK('[1]стр.1_Лист01'!BB4),"",'[1]стр.1_Лист01'!BB4)</f>
      </c>
      <c r="BC4" s="126"/>
      <c r="BD4" s="126"/>
      <c r="BE4" s="126">
        <f>IF(ISBLANK('[1]стр.1_Лист01'!BE4),"",'[1]стр.1_Лист01'!BE4)</f>
      </c>
      <c r="BF4" s="126"/>
      <c r="BG4" s="126"/>
      <c r="BH4" s="126">
        <f>IF(ISBLANK('[1]стр.1_Лист01'!BH4),"",'[1]стр.1_Лист01'!BH4)</f>
      </c>
      <c r="BI4" s="126"/>
      <c r="BJ4" s="126"/>
      <c r="BK4" s="122" t="s">
        <v>162</v>
      </c>
      <c r="BL4" s="123"/>
      <c r="BM4" s="123"/>
      <c r="BN4" s="123"/>
      <c r="BO4" s="123"/>
      <c r="BP4" s="124"/>
      <c r="BQ4" s="148"/>
      <c r="BR4" s="148"/>
      <c r="BS4" s="148"/>
      <c r="BT4" s="148"/>
      <c r="BU4" s="148"/>
      <c r="BV4" s="148"/>
      <c r="BW4" s="148"/>
      <c r="BX4" s="148"/>
      <c r="BY4" s="148"/>
      <c r="BZ4" s="56"/>
      <c r="CA4" s="56"/>
      <c r="CB4" s="56"/>
      <c r="CC4" s="56"/>
      <c r="CD4" s="56"/>
      <c r="CE4" s="56"/>
      <c r="CF4" s="56"/>
      <c r="CG4" s="56"/>
      <c r="CH4" s="56"/>
      <c r="CK4" s="50"/>
      <c r="CL4" s="50"/>
      <c r="CM4" s="50"/>
      <c r="CN4" s="50"/>
      <c r="CO4" s="50"/>
      <c r="CP4" s="50"/>
      <c r="CQ4" s="50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="57" customFormat="1" ht="11.25" customHeight="1"/>
    <row r="6" s="57" customFormat="1" ht="11.25" customHeight="1"/>
    <row r="7" s="57" customFormat="1" ht="15" customHeight="1">
      <c r="DP7" s="58" t="s">
        <v>236</v>
      </c>
    </row>
    <row r="8" s="57" customFormat="1" ht="15" customHeight="1">
      <c r="DP8" s="58"/>
    </row>
    <row r="9" spans="1:120" s="57" customFormat="1" ht="13.5" customHeight="1">
      <c r="A9" s="121" t="s">
        <v>237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71" customFormat="1" ht="12">
      <c r="A10" s="121" t="s">
        <v>238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</row>
    <row r="11" s="66" customFormat="1" ht="12.75"/>
    <row r="12" s="72" customFormat="1" ht="14.25" customHeight="1">
      <c r="DP12" s="73" t="s">
        <v>239</v>
      </c>
    </row>
    <row r="13" s="72" customFormat="1" ht="14.25" customHeight="1">
      <c r="DP13" s="73" t="s">
        <v>240</v>
      </c>
    </row>
    <row r="14" s="72" customFormat="1" ht="14.25" customHeight="1">
      <c r="DP14" s="73" t="s">
        <v>241</v>
      </c>
    </row>
    <row r="15" s="71" customFormat="1" ht="10.5" customHeight="1"/>
    <row r="16" spans="55:107" s="57" customFormat="1" ht="8.25" customHeight="1">
      <c r="BC16" s="125" t="s">
        <v>165</v>
      </c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</row>
    <row r="17" spans="1:107" s="59" customFormat="1" ht="16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60" t="s">
        <v>166</v>
      </c>
      <c r="AX17" s="126">
        <v>1</v>
      </c>
      <c r="AY17" s="126"/>
      <c r="AZ17" s="126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</row>
    <row r="18" spans="55:107" s="57" customFormat="1" ht="8.25" customHeight="1"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</row>
    <row r="19" spans="26:120" s="66" customFormat="1" ht="12.75" customHeight="1">
      <c r="Z19" s="125" t="s">
        <v>242</v>
      </c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</row>
    <row r="20" spans="1:120" s="67" customFormat="1" ht="16.5" customHeight="1">
      <c r="A20" s="68" t="s">
        <v>243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U20" s="126">
        <v>2</v>
      </c>
      <c r="V20" s="126"/>
      <c r="W20" s="126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</row>
    <row r="21" spans="26:120" s="66" customFormat="1" ht="12.75" customHeight="1"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</row>
    <row r="22" s="66" customFormat="1" ht="4.5" customHeight="1"/>
    <row r="23" spans="1:120" s="74" customFormat="1" ht="15">
      <c r="A23" s="149" t="s">
        <v>244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</row>
    <row r="24" spans="1:120" s="75" customFormat="1" ht="15">
      <c r="A24" s="149" t="s">
        <v>161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E24" s="149" t="s">
        <v>245</v>
      </c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</row>
    <row r="25" s="75" customFormat="1" ht="6" customHeight="1"/>
    <row r="26" spans="1:121" s="76" customFormat="1" ht="16.5" customHeight="1">
      <c r="A26" s="126" t="s">
        <v>140</v>
      </c>
      <c r="B26" s="126"/>
      <c r="C26" s="126"/>
      <c r="D26" s="126" t="s">
        <v>140</v>
      </c>
      <c r="E26" s="126"/>
      <c r="F26" s="126"/>
      <c r="G26" s="126" t="s">
        <v>140</v>
      </c>
      <c r="H26" s="126"/>
      <c r="I26" s="126"/>
      <c r="J26" s="126" t="s">
        <v>140</v>
      </c>
      <c r="K26" s="126"/>
      <c r="L26" s="126"/>
      <c r="M26" s="126" t="s">
        <v>140</v>
      </c>
      <c r="N26" s="126"/>
      <c r="O26" s="126"/>
      <c r="P26" s="126" t="s">
        <v>140</v>
      </c>
      <c r="Q26" s="126"/>
      <c r="R26" s="126"/>
      <c r="S26" s="126" t="s">
        <v>140</v>
      </c>
      <c r="T26" s="126"/>
      <c r="U26" s="126"/>
      <c r="V26" s="126" t="s">
        <v>140</v>
      </c>
      <c r="W26" s="126"/>
      <c r="X26" s="126"/>
      <c r="Y26" s="126" t="s">
        <v>140</v>
      </c>
      <c r="Z26" s="126"/>
      <c r="AA26" s="126"/>
      <c r="AF26" s="126" t="s">
        <v>260</v>
      </c>
      <c r="AG26" s="126"/>
      <c r="AH26" s="126"/>
      <c r="AI26" s="126" t="s">
        <v>260</v>
      </c>
      <c r="AJ26" s="126"/>
      <c r="AK26" s="126"/>
      <c r="AL26" s="126" t="s">
        <v>260</v>
      </c>
      <c r="AM26" s="126"/>
      <c r="AN26" s="126"/>
      <c r="AO26" s="126" t="s">
        <v>261</v>
      </c>
      <c r="AP26" s="126"/>
      <c r="AQ26" s="126"/>
      <c r="AR26" s="126" t="s">
        <v>262</v>
      </c>
      <c r="AS26" s="126"/>
      <c r="AT26" s="126"/>
      <c r="AU26" s="126" t="s">
        <v>262</v>
      </c>
      <c r="AV26" s="126"/>
      <c r="AW26" s="126"/>
      <c r="AX26" s="126" t="s">
        <v>262</v>
      </c>
      <c r="AY26" s="126"/>
      <c r="AZ26" s="126"/>
      <c r="BA26" s="126" t="s">
        <v>262</v>
      </c>
      <c r="BB26" s="126"/>
      <c r="BC26" s="126"/>
      <c r="BD26" s="126" t="s">
        <v>262</v>
      </c>
      <c r="BE26" s="126"/>
      <c r="BF26" s="126"/>
      <c r="BG26" s="126" t="s">
        <v>261</v>
      </c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</row>
    <row r="27" ht="4.5" customHeight="1"/>
    <row r="28" spans="1:121" ht="16.5" customHeight="1">
      <c r="A28" s="150" t="s">
        <v>246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B28" s="126">
        <v>0</v>
      </c>
      <c r="AC28" s="126"/>
      <c r="AD28" s="126"/>
      <c r="AF28" s="126" t="s">
        <v>263</v>
      </c>
      <c r="AG28" s="126"/>
      <c r="AH28" s="126"/>
      <c r="AI28" s="126" t="s">
        <v>264</v>
      </c>
      <c r="AJ28" s="126"/>
      <c r="AK28" s="126"/>
      <c r="AL28" s="126" t="s">
        <v>265</v>
      </c>
      <c r="AM28" s="126"/>
      <c r="AN28" s="126"/>
      <c r="AO28" s="126" t="s">
        <v>264</v>
      </c>
      <c r="AP28" s="126"/>
      <c r="AQ28" s="126"/>
      <c r="AR28" s="126" t="s">
        <v>266</v>
      </c>
      <c r="AS28" s="126"/>
      <c r="AT28" s="126"/>
      <c r="AU28" s="126" t="s">
        <v>265</v>
      </c>
      <c r="AV28" s="126"/>
      <c r="AW28" s="126"/>
      <c r="AX28" s="126" t="s">
        <v>267</v>
      </c>
      <c r="AY28" s="126"/>
      <c r="AZ28" s="126"/>
      <c r="BA28" s="126">
        <v>1</v>
      </c>
      <c r="BB28" s="126"/>
      <c r="BC28" s="126"/>
      <c r="BD28" s="126" t="s">
        <v>268</v>
      </c>
      <c r="BE28" s="126"/>
      <c r="BF28" s="126"/>
      <c r="BG28" s="126" t="s">
        <v>269</v>
      </c>
      <c r="BH28" s="126"/>
      <c r="BI28" s="126"/>
      <c r="BJ28" s="126" t="s">
        <v>266</v>
      </c>
      <c r="BK28" s="126"/>
      <c r="BL28" s="126"/>
      <c r="BM28" s="126" t="s">
        <v>270</v>
      </c>
      <c r="BN28" s="126"/>
      <c r="BO28" s="126"/>
      <c r="BP28" s="126" t="s">
        <v>266</v>
      </c>
      <c r="BQ28" s="126"/>
      <c r="BR28" s="126"/>
      <c r="BS28" s="126" t="s">
        <v>271</v>
      </c>
      <c r="BT28" s="126"/>
      <c r="BU28" s="126"/>
      <c r="BV28" s="126" t="s">
        <v>272</v>
      </c>
      <c r="BW28" s="126"/>
      <c r="BX28" s="126"/>
      <c r="BY28" s="126" t="s">
        <v>273</v>
      </c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</row>
    <row r="29" spans="1:121" ht="4.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</row>
    <row r="30" spans="1:121" ht="16.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</row>
    <row r="31" spans="1:121" ht="4.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</row>
    <row r="32" spans="1:121" ht="16.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</row>
    <row r="33" spans="1:121" ht="4.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</row>
    <row r="34" spans="1:121" ht="16.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</row>
    <row r="35" spans="1:120" ht="6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</row>
    <row r="36" spans="1:121" s="57" customFormat="1" ht="22.5" customHeight="1">
      <c r="A36" s="127" t="s">
        <v>33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Q36" s="128" t="s">
        <v>167</v>
      </c>
      <c r="BR36" s="128"/>
      <c r="BS36" s="128"/>
      <c r="BT36" s="128"/>
      <c r="BU36" s="128"/>
      <c r="BV36" s="128"/>
      <c r="BW36" s="128"/>
      <c r="BX36" s="128"/>
      <c r="BY36" s="127" t="s">
        <v>168</v>
      </c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</row>
    <row r="37" spans="1:121" s="49" customFormat="1" ht="11.25" customHeight="1">
      <c r="A37" s="129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Q37" s="129">
        <v>2</v>
      </c>
      <c r="BR37" s="129"/>
      <c r="BS37" s="129"/>
      <c r="BT37" s="129"/>
      <c r="BU37" s="129"/>
      <c r="BV37" s="129"/>
      <c r="BW37" s="129"/>
      <c r="BX37" s="129"/>
      <c r="BY37" s="140">
        <v>3</v>
      </c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</row>
    <row r="38" spans="1:121" s="67" customFormat="1" ht="16.5" customHeight="1">
      <c r="A38" s="151" t="s">
        <v>247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68"/>
      <c r="BQ38" s="131" t="s">
        <v>174</v>
      </c>
      <c r="BR38" s="131"/>
      <c r="BS38" s="131"/>
      <c r="BT38" s="131"/>
      <c r="BU38" s="131"/>
      <c r="BV38" s="131"/>
      <c r="BW38" s="131"/>
      <c r="BX38" s="132"/>
      <c r="BY38" s="126">
        <v>1</v>
      </c>
      <c r="BZ38" s="126"/>
      <c r="CA38" s="126"/>
      <c r="CB38" s="126">
        <v>5</v>
      </c>
      <c r="CC38" s="126"/>
      <c r="CD38" s="126"/>
      <c r="CE38" s="126">
        <v>7</v>
      </c>
      <c r="CF38" s="126"/>
      <c r="CG38" s="126"/>
      <c r="CH38" s="126">
        <v>0</v>
      </c>
      <c r="CI38" s="126"/>
      <c r="CJ38" s="126"/>
      <c r="CK38" s="126">
        <v>0</v>
      </c>
      <c r="CL38" s="126"/>
      <c r="CM38" s="126"/>
      <c r="CN38" s="126">
        <v>0</v>
      </c>
      <c r="CO38" s="126"/>
      <c r="CP38" s="126"/>
      <c r="CQ38" s="126">
        <v>0</v>
      </c>
      <c r="CR38" s="126"/>
      <c r="CS38" s="126"/>
      <c r="CT38" s="126" t="s">
        <v>210</v>
      </c>
      <c r="CU38" s="126"/>
      <c r="CV38" s="126"/>
      <c r="CW38" s="126" t="s">
        <v>210</v>
      </c>
      <c r="CX38" s="126"/>
      <c r="CY38" s="126"/>
      <c r="CZ38" s="126" t="s">
        <v>210</v>
      </c>
      <c r="DA38" s="126"/>
      <c r="DB38" s="126"/>
      <c r="DC38" s="126" t="s">
        <v>210</v>
      </c>
      <c r="DD38" s="126"/>
      <c r="DE38" s="126"/>
      <c r="DF38" s="126" t="s">
        <v>210</v>
      </c>
      <c r="DG38" s="126"/>
      <c r="DH38" s="126"/>
      <c r="DI38" s="126" t="s">
        <v>210</v>
      </c>
      <c r="DJ38" s="126"/>
      <c r="DK38" s="126"/>
      <c r="DL38" s="126" t="s">
        <v>210</v>
      </c>
      <c r="DM38" s="126"/>
      <c r="DN38" s="126"/>
      <c r="DO38" s="126" t="s">
        <v>210</v>
      </c>
      <c r="DP38" s="126"/>
      <c r="DQ38" s="126"/>
    </row>
    <row r="39" spans="1:121" ht="9" customHeight="1">
      <c r="A39" s="137" t="s">
        <v>248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66"/>
      <c r="BQ39" s="66"/>
      <c r="BR39" s="66"/>
      <c r="BS39" s="66"/>
      <c r="BT39" s="66"/>
      <c r="BU39" s="66"/>
      <c r="BV39" s="66"/>
      <c r="BW39" s="66"/>
      <c r="BX39" s="6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</row>
    <row r="40" spans="1:121" s="67" customFormat="1" ht="16.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68"/>
      <c r="BQ40" s="131" t="s">
        <v>249</v>
      </c>
      <c r="BR40" s="131"/>
      <c r="BS40" s="131"/>
      <c r="BT40" s="131"/>
      <c r="BU40" s="131"/>
      <c r="BV40" s="131"/>
      <c r="BW40" s="131"/>
      <c r="BX40" s="132"/>
      <c r="BY40" s="126" t="s">
        <v>210</v>
      </c>
      <c r="BZ40" s="126"/>
      <c r="CA40" s="126"/>
      <c r="CB40" s="126" t="s">
        <v>210</v>
      </c>
      <c r="CC40" s="126"/>
      <c r="CD40" s="126"/>
      <c r="CE40" s="126" t="s">
        <v>210</v>
      </c>
      <c r="CF40" s="126"/>
      <c r="CG40" s="126"/>
      <c r="CH40" s="126" t="s">
        <v>210</v>
      </c>
      <c r="CI40" s="126"/>
      <c r="CJ40" s="126"/>
      <c r="CK40" s="126" t="s">
        <v>210</v>
      </c>
      <c r="CL40" s="126"/>
      <c r="CM40" s="126"/>
      <c r="CN40" s="126" t="s">
        <v>210</v>
      </c>
      <c r="CO40" s="126"/>
      <c r="CP40" s="126"/>
      <c r="CQ40" s="126" t="s">
        <v>210</v>
      </c>
      <c r="CR40" s="126"/>
      <c r="CS40" s="126"/>
      <c r="CT40" s="126" t="s">
        <v>210</v>
      </c>
      <c r="CU40" s="126"/>
      <c r="CV40" s="126"/>
      <c r="CW40" s="126" t="s">
        <v>210</v>
      </c>
      <c r="CX40" s="126"/>
      <c r="CY40" s="126"/>
      <c r="CZ40" s="126" t="s">
        <v>210</v>
      </c>
      <c r="DA40" s="126"/>
      <c r="DB40" s="126"/>
      <c r="DC40" s="126" t="s">
        <v>210</v>
      </c>
      <c r="DD40" s="126"/>
      <c r="DE40" s="126"/>
      <c r="DF40" s="126" t="s">
        <v>210</v>
      </c>
      <c r="DG40" s="126"/>
      <c r="DH40" s="126"/>
      <c r="DI40" s="126" t="s">
        <v>210</v>
      </c>
      <c r="DJ40" s="126"/>
      <c r="DK40" s="126"/>
      <c r="DL40" s="126" t="s">
        <v>210</v>
      </c>
      <c r="DM40" s="126"/>
      <c r="DN40" s="126"/>
      <c r="DO40" s="126" t="s">
        <v>210</v>
      </c>
      <c r="DP40" s="126"/>
      <c r="DQ40" s="126"/>
    </row>
    <row r="41" spans="1:76" ht="9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66"/>
      <c r="BQ41" s="66"/>
      <c r="BR41" s="66"/>
      <c r="BS41" s="66"/>
      <c r="BT41" s="66"/>
      <c r="BU41" s="66"/>
      <c r="BV41" s="66"/>
      <c r="BW41" s="66"/>
      <c r="BX41" s="66"/>
    </row>
    <row r="42" spans="1:121" ht="16.5" customHeight="1">
      <c r="A42" s="151" t="s">
        <v>250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66"/>
      <c r="BQ42" s="131" t="s">
        <v>176</v>
      </c>
      <c r="BR42" s="131"/>
      <c r="BS42" s="131"/>
      <c r="BT42" s="131"/>
      <c r="BU42" s="131"/>
      <c r="BV42" s="131"/>
      <c r="BW42" s="131"/>
      <c r="BX42" s="132"/>
      <c r="BY42" s="126">
        <v>2</v>
      </c>
      <c r="BZ42" s="126"/>
      <c r="CA42" s="126"/>
      <c r="CB42" s="126">
        <v>3</v>
      </c>
      <c r="CC42" s="126"/>
      <c r="CD42" s="126"/>
      <c r="CE42" s="126" t="s">
        <v>210</v>
      </c>
      <c r="CF42" s="126"/>
      <c r="CG42" s="126"/>
      <c r="CH42" s="152" t="s">
        <v>197</v>
      </c>
      <c r="CI42" s="153"/>
      <c r="CJ42" s="154"/>
      <c r="CK42" s="126">
        <v>5</v>
      </c>
      <c r="CL42" s="126"/>
      <c r="CM42" s="126"/>
      <c r="CN42" s="126">
        <v>5</v>
      </c>
      <c r="CO42" s="126"/>
      <c r="CP42" s="126"/>
      <c r="CQ42" s="126" t="s">
        <v>210</v>
      </c>
      <c r="CR42" s="126"/>
      <c r="CS42" s="126"/>
      <c r="CT42" s="126" t="s">
        <v>210</v>
      </c>
      <c r="CU42" s="126"/>
      <c r="CV42" s="126"/>
      <c r="CW42" s="126" t="s">
        <v>210</v>
      </c>
      <c r="CX42" s="126"/>
      <c r="CY42" s="126"/>
      <c r="CZ42" s="126" t="s">
        <v>210</v>
      </c>
      <c r="DA42" s="126"/>
      <c r="DB42" s="126"/>
      <c r="DC42" s="126" t="s">
        <v>210</v>
      </c>
      <c r="DD42" s="126"/>
      <c r="DE42" s="126"/>
      <c r="DF42" s="126" t="s">
        <v>210</v>
      </c>
      <c r="DG42" s="126"/>
      <c r="DH42" s="126"/>
      <c r="DI42" s="126" t="s">
        <v>210</v>
      </c>
      <c r="DJ42" s="126"/>
      <c r="DK42" s="126"/>
      <c r="DL42" s="126" t="s">
        <v>210</v>
      </c>
      <c r="DM42" s="126"/>
      <c r="DN42" s="126"/>
      <c r="DO42" s="126" t="s">
        <v>210</v>
      </c>
      <c r="DP42" s="126"/>
      <c r="DQ42" s="126"/>
    </row>
    <row r="43" spans="1:112" ht="9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</row>
    <row r="44" spans="1:121" s="67" customFormat="1" ht="16.5" customHeight="1">
      <c r="A44" s="151" t="s">
        <v>251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68"/>
      <c r="BQ44" s="131" t="s">
        <v>178</v>
      </c>
      <c r="BR44" s="131"/>
      <c r="BS44" s="131"/>
      <c r="BT44" s="131"/>
      <c r="BU44" s="131"/>
      <c r="BV44" s="131"/>
      <c r="BW44" s="131"/>
      <c r="BX44" s="132"/>
      <c r="BY44" s="126">
        <v>3</v>
      </c>
      <c r="BZ44" s="126"/>
      <c r="CA44" s="126"/>
      <c r="CB44" s="126">
        <v>6</v>
      </c>
      <c r="CC44" s="126"/>
      <c r="CD44" s="126"/>
      <c r="CE44" s="126">
        <v>5</v>
      </c>
      <c r="CF44" s="126"/>
      <c r="CG44" s="126"/>
      <c r="CH44" s="126">
        <v>0</v>
      </c>
      <c r="CI44" s="126"/>
      <c r="CJ44" s="126"/>
      <c r="CK44" s="126">
        <v>2</v>
      </c>
      <c r="CL44" s="126"/>
      <c r="CM44" s="126"/>
      <c r="CN44" s="126">
        <v>5</v>
      </c>
      <c r="CO44" s="126"/>
      <c r="CP44" s="126"/>
      <c r="CQ44" s="126" t="s">
        <v>210</v>
      </c>
      <c r="CR44" s="126"/>
      <c r="CS44" s="126"/>
      <c r="CT44" s="126" t="s">
        <v>210</v>
      </c>
      <c r="CU44" s="126"/>
      <c r="CV44" s="126"/>
      <c r="CW44" s="126" t="s">
        <v>210</v>
      </c>
      <c r="CX44" s="126"/>
      <c r="CY44" s="126"/>
      <c r="CZ44" s="126" t="s">
        <v>210</v>
      </c>
      <c r="DA44" s="126"/>
      <c r="DB44" s="126"/>
      <c r="DC44" s="126" t="s">
        <v>210</v>
      </c>
      <c r="DD44" s="126"/>
      <c r="DE44" s="126"/>
      <c r="DF44" s="126" t="s">
        <v>210</v>
      </c>
      <c r="DG44" s="126"/>
      <c r="DH44" s="126"/>
      <c r="DI44" s="126" t="s">
        <v>210</v>
      </c>
      <c r="DJ44" s="126"/>
      <c r="DK44" s="126"/>
      <c r="DL44" s="126" t="s">
        <v>210</v>
      </c>
      <c r="DM44" s="126"/>
      <c r="DN44" s="126"/>
      <c r="DO44" s="126" t="s">
        <v>210</v>
      </c>
      <c r="DP44" s="126"/>
      <c r="DQ44" s="126"/>
    </row>
    <row r="45" spans="1:76" ht="9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</row>
    <row r="46" spans="1:121" ht="16.5" customHeight="1">
      <c r="A46" s="151" t="s">
        <v>252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66"/>
      <c r="BQ46" s="131" t="s">
        <v>180</v>
      </c>
      <c r="BR46" s="131"/>
      <c r="BS46" s="131"/>
      <c r="BT46" s="131"/>
      <c r="BU46" s="131"/>
      <c r="BV46" s="131"/>
      <c r="BW46" s="131"/>
      <c r="BX46" s="132"/>
      <c r="BY46" s="126">
        <v>1</v>
      </c>
      <c r="BZ46" s="126"/>
      <c r="CA46" s="126"/>
      <c r="CB46" s="126">
        <v>8</v>
      </c>
      <c r="CC46" s="126"/>
      <c r="CD46" s="126"/>
      <c r="CE46" s="152" t="s">
        <v>197</v>
      </c>
      <c r="CF46" s="153"/>
      <c r="CG46" s="154"/>
      <c r="CH46" s="126" t="s">
        <v>210</v>
      </c>
      <c r="CI46" s="126"/>
      <c r="CJ46" s="126"/>
      <c r="CK46" s="126" t="s">
        <v>210</v>
      </c>
      <c r="CL46" s="126"/>
      <c r="CM46" s="126"/>
      <c r="CN46" s="70"/>
      <c r="CO46" s="70"/>
      <c r="CP46" s="70"/>
      <c r="CQ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</row>
    <row r="47" spans="1:76" ht="9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</row>
    <row r="48" spans="1:121" s="67" customFormat="1" ht="16.5" customHeight="1">
      <c r="A48" s="151" t="s">
        <v>127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68"/>
      <c r="BQ48" s="131" t="s">
        <v>182</v>
      </c>
      <c r="BR48" s="131"/>
      <c r="BS48" s="131"/>
      <c r="BT48" s="131"/>
      <c r="BU48" s="131"/>
      <c r="BV48" s="131"/>
      <c r="BW48" s="131"/>
      <c r="BX48" s="132"/>
      <c r="BY48" s="126">
        <v>6</v>
      </c>
      <c r="BZ48" s="126"/>
      <c r="CA48" s="126"/>
      <c r="CB48" s="126">
        <v>5</v>
      </c>
      <c r="CC48" s="126"/>
      <c r="CD48" s="126"/>
      <c r="CE48" s="126">
        <v>7</v>
      </c>
      <c r="CF48" s="126"/>
      <c r="CG48" s="126"/>
      <c r="CH48" s="126">
        <v>0</v>
      </c>
      <c r="CI48" s="126"/>
      <c r="CJ48" s="126"/>
      <c r="CK48" s="126">
        <v>5</v>
      </c>
      <c r="CL48" s="126"/>
      <c r="CM48" s="126"/>
      <c r="CN48" s="126" t="s">
        <v>210</v>
      </c>
      <c r="CO48" s="126"/>
      <c r="CP48" s="126"/>
      <c r="CQ48" s="126" t="s">
        <v>210</v>
      </c>
      <c r="CR48" s="126"/>
      <c r="CS48" s="126"/>
      <c r="CT48" s="126" t="s">
        <v>210</v>
      </c>
      <c r="CU48" s="126"/>
      <c r="CV48" s="126"/>
      <c r="CW48" s="126" t="s">
        <v>210</v>
      </c>
      <c r="CX48" s="126"/>
      <c r="CY48" s="126"/>
      <c r="CZ48" s="126" t="s">
        <v>210</v>
      </c>
      <c r="DA48" s="126"/>
      <c r="DB48" s="126"/>
      <c r="DC48" s="126" t="s">
        <v>210</v>
      </c>
      <c r="DD48" s="126"/>
      <c r="DE48" s="126"/>
      <c r="DF48" s="126" t="s">
        <v>210</v>
      </c>
      <c r="DG48" s="126"/>
      <c r="DH48" s="126"/>
      <c r="DI48" s="126" t="s">
        <v>210</v>
      </c>
      <c r="DJ48" s="126"/>
      <c r="DK48" s="126"/>
      <c r="DL48" s="126" t="s">
        <v>210</v>
      </c>
      <c r="DM48" s="126"/>
      <c r="DN48" s="126"/>
      <c r="DO48" s="126" t="s">
        <v>210</v>
      </c>
      <c r="DP48" s="126"/>
      <c r="DQ48" s="126"/>
    </row>
    <row r="49" spans="1:121" ht="9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</row>
    <row r="50" spans="1:121" s="67" customFormat="1" ht="16.5" customHeight="1">
      <c r="A50" s="151" t="s">
        <v>253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68"/>
      <c r="BQ50" s="131" t="s">
        <v>184</v>
      </c>
      <c r="BR50" s="131"/>
      <c r="BS50" s="131"/>
      <c r="BT50" s="131"/>
      <c r="BU50" s="131"/>
      <c r="BV50" s="131"/>
      <c r="BW50" s="131"/>
      <c r="BX50" s="132"/>
      <c r="BY50" s="126">
        <v>3</v>
      </c>
      <c r="BZ50" s="126"/>
      <c r="CA50" s="126"/>
      <c r="CB50" s="126">
        <v>7</v>
      </c>
      <c r="CC50" s="126"/>
      <c r="CD50" s="126"/>
      <c r="CE50" s="126">
        <v>0</v>
      </c>
      <c r="CF50" s="126"/>
      <c r="CG50" s="126"/>
      <c r="CH50" s="126">
        <v>1</v>
      </c>
      <c r="CI50" s="126"/>
      <c r="CJ50" s="126"/>
      <c r="CK50" s="126">
        <v>7</v>
      </c>
      <c r="CL50" s="126"/>
      <c r="CM50" s="126"/>
      <c r="CN50" s="126" t="s">
        <v>210</v>
      </c>
      <c r="CO50" s="126"/>
      <c r="CP50" s="126"/>
      <c r="CQ50" s="126" t="s">
        <v>210</v>
      </c>
      <c r="CR50" s="126"/>
      <c r="CS50" s="126"/>
      <c r="CT50" s="126" t="s">
        <v>210</v>
      </c>
      <c r="CU50" s="126"/>
      <c r="CV50" s="126"/>
      <c r="CW50" s="126" t="s">
        <v>210</v>
      </c>
      <c r="CX50" s="126"/>
      <c r="CY50" s="126"/>
      <c r="CZ50" s="126" t="s">
        <v>210</v>
      </c>
      <c r="DA50" s="126"/>
      <c r="DB50" s="126"/>
      <c r="DC50" s="126" t="s">
        <v>210</v>
      </c>
      <c r="DD50" s="126"/>
      <c r="DE50" s="126"/>
      <c r="DF50" s="126" t="s">
        <v>210</v>
      </c>
      <c r="DG50" s="126"/>
      <c r="DH50" s="126"/>
      <c r="DI50" s="126" t="s">
        <v>210</v>
      </c>
      <c r="DJ50" s="126"/>
      <c r="DK50" s="126"/>
      <c r="DL50" s="126" t="s">
        <v>210</v>
      </c>
      <c r="DM50" s="126"/>
      <c r="DN50" s="126"/>
      <c r="DO50" s="126" t="s">
        <v>210</v>
      </c>
      <c r="DP50" s="126"/>
      <c r="DQ50" s="126"/>
    </row>
    <row r="51" spans="1:121" ht="3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</row>
    <row r="52" spans="1:121" ht="6" customHeight="1">
      <c r="A52" s="155" t="s">
        <v>254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66"/>
      <c r="BQ52" s="66"/>
      <c r="BR52" s="66"/>
      <c r="BS52" s="66"/>
      <c r="BT52" s="66"/>
      <c r="BU52" s="66"/>
      <c r="BV52" s="66"/>
      <c r="BW52" s="66"/>
      <c r="BX52" s="6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</row>
    <row r="53" spans="1:121" s="67" customFormat="1" ht="16.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68"/>
      <c r="BQ53" s="131" t="s">
        <v>186</v>
      </c>
      <c r="BR53" s="131"/>
      <c r="BS53" s="131"/>
      <c r="BT53" s="131"/>
      <c r="BU53" s="131"/>
      <c r="BV53" s="131"/>
      <c r="BW53" s="131"/>
      <c r="BX53" s="132"/>
      <c r="BY53" s="126" t="s">
        <v>210</v>
      </c>
      <c r="BZ53" s="126"/>
      <c r="CA53" s="126"/>
      <c r="CB53" s="126" t="s">
        <v>210</v>
      </c>
      <c r="CC53" s="126"/>
      <c r="CD53" s="126"/>
      <c r="CE53" s="126" t="s">
        <v>210</v>
      </c>
      <c r="CF53" s="126"/>
      <c r="CG53" s="126"/>
      <c r="CH53" s="126" t="s">
        <v>210</v>
      </c>
      <c r="CI53" s="126"/>
      <c r="CJ53" s="126"/>
      <c r="CK53" s="126" t="s">
        <v>210</v>
      </c>
      <c r="CL53" s="126"/>
      <c r="CM53" s="126"/>
      <c r="CN53" s="126" t="s">
        <v>210</v>
      </c>
      <c r="CO53" s="126"/>
      <c r="CP53" s="126"/>
      <c r="CQ53" s="126" t="s">
        <v>210</v>
      </c>
      <c r="CR53" s="126"/>
      <c r="CS53" s="126"/>
      <c r="CT53" s="126" t="s">
        <v>210</v>
      </c>
      <c r="CU53" s="126"/>
      <c r="CV53" s="126"/>
      <c r="CW53" s="126" t="s">
        <v>210</v>
      </c>
      <c r="CX53" s="126"/>
      <c r="CY53" s="126"/>
      <c r="CZ53" s="126" t="s">
        <v>210</v>
      </c>
      <c r="DA53" s="126"/>
      <c r="DB53" s="126"/>
      <c r="DC53" s="126" t="s">
        <v>210</v>
      </c>
      <c r="DD53" s="126"/>
      <c r="DE53" s="126"/>
      <c r="DF53" s="126" t="s">
        <v>210</v>
      </c>
      <c r="DG53" s="126"/>
      <c r="DH53" s="126"/>
      <c r="DI53" s="126" t="s">
        <v>210</v>
      </c>
      <c r="DJ53" s="126"/>
      <c r="DK53" s="126"/>
      <c r="DL53" s="126" t="s">
        <v>210</v>
      </c>
      <c r="DM53" s="126"/>
      <c r="DN53" s="126"/>
      <c r="DO53" s="126" t="s">
        <v>210</v>
      </c>
      <c r="DP53" s="126"/>
      <c r="DQ53" s="126"/>
    </row>
    <row r="54" spans="1:76" ht="6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66"/>
      <c r="BQ54" s="66"/>
      <c r="BR54" s="66"/>
      <c r="BS54" s="66"/>
      <c r="BT54" s="66"/>
      <c r="BU54" s="66"/>
      <c r="BV54" s="66"/>
      <c r="BW54" s="66"/>
      <c r="BX54" s="66"/>
    </row>
    <row r="55" spans="1:76" ht="3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66"/>
      <c r="BQ55" s="66"/>
      <c r="BR55" s="66"/>
      <c r="BS55" s="66"/>
      <c r="BT55" s="66"/>
      <c r="BU55" s="66"/>
      <c r="BV55" s="66"/>
      <c r="BW55" s="66"/>
      <c r="BX55" s="66"/>
    </row>
    <row r="56" spans="1:121" s="67" customFormat="1" ht="16.5" customHeight="1">
      <c r="A56" s="151" t="s">
        <v>255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68"/>
      <c r="BQ56" s="131" t="s">
        <v>188</v>
      </c>
      <c r="BR56" s="131"/>
      <c r="BS56" s="131"/>
      <c r="BT56" s="131"/>
      <c r="BU56" s="131"/>
      <c r="BV56" s="131"/>
      <c r="BW56" s="131"/>
      <c r="BX56" s="132"/>
      <c r="BY56" s="126">
        <v>2</v>
      </c>
      <c r="BZ56" s="126"/>
      <c r="CA56" s="126"/>
      <c r="CB56" s="126">
        <v>8</v>
      </c>
      <c r="CC56" s="126"/>
      <c r="CD56" s="126"/>
      <c r="CE56" s="126">
        <v>6</v>
      </c>
      <c r="CF56" s="126"/>
      <c r="CG56" s="126"/>
      <c r="CH56" s="126">
        <v>8</v>
      </c>
      <c r="CI56" s="126"/>
      <c r="CJ56" s="126"/>
      <c r="CK56" s="126">
        <v>8</v>
      </c>
      <c r="CL56" s="126"/>
      <c r="CM56" s="126"/>
      <c r="CN56" s="126" t="s">
        <v>210</v>
      </c>
      <c r="CO56" s="126"/>
      <c r="CP56" s="126"/>
      <c r="CQ56" s="126" t="s">
        <v>210</v>
      </c>
      <c r="CR56" s="126"/>
      <c r="CS56" s="126"/>
      <c r="CT56" s="126" t="s">
        <v>210</v>
      </c>
      <c r="CU56" s="126"/>
      <c r="CV56" s="126"/>
      <c r="CW56" s="126" t="s">
        <v>210</v>
      </c>
      <c r="CX56" s="126"/>
      <c r="CY56" s="126"/>
      <c r="CZ56" s="126" t="s">
        <v>210</v>
      </c>
      <c r="DA56" s="126"/>
      <c r="DB56" s="126"/>
      <c r="DC56" s="126" t="s">
        <v>210</v>
      </c>
      <c r="DD56" s="126"/>
      <c r="DE56" s="126"/>
      <c r="DF56" s="126" t="s">
        <v>210</v>
      </c>
      <c r="DG56" s="126"/>
      <c r="DH56" s="126"/>
      <c r="DI56" s="126" t="s">
        <v>210</v>
      </c>
      <c r="DJ56" s="126"/>
      <c r="DK56" s="126"/>
      <c r="DL56" s="126" t="s">
        <v>210</v>
      </c>
      <c r="DM56" s="126"/>
      <c r="DN56" s="126"/>
      <c r="DO56" s="126" t="s">
        <v>210</v>
      </c>
      <c r="DP56" s="126"/>
      <c r="DQ56" s="126"/>
    </row>
    <row r="57" spans="1:76" ht="6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</row>
    <row r="58" spans="1:121" s="67" customFormat="1" ht="16.5" customHeight="1">
      <c r="A58" s="151" t="s">
        <v>256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68"/>
      <c r="BQ58" s="131" t="s">
        <v>190</v>
      </c>
      <c r="BR58" s="131"/>
      <c r="BS58" s="131"/>
      <c r="BT58" s="131"/>
      <c r="BU58" s="131"/>
      <c r="BV58" s="131"/>
      <c r="BW58" s="131"/>
      <c r="BX58" s="132"/>
      <c r="BY58" s="126" t="s">
        <v>210</v>
      </c>
      <c r="BZ58" s="126"/>
      <c r="CA58" s="126"/>
      <c r="CB58" s="126" t="s">
        <v>210</v>
      </c>
      <c r="CC58" s="126"/>
      <c r="CD58" s="126"/>
      <c r="CE58" s="126" t="s">
        <v>210</v>
      </c>
      <c r="CF58" s="126"/>
      <c r="CG58" s="126"/>
      <c r="CH58" s="126" t="s">
        <v>210</v>
      </c>
      <c r="CI58" s="126"/>
      <c r="CJ58" s="126"/>
      <c r="CK58" s="126" t="s">
        <v>210</v>
      </c>
      <c r="CL58" s="126"/>
      <c r="CM58" s="126"/>
      <c r="CN58" s="126" t="s">
        <v>210</v>
      </c>
      <c r="CO58" s="126"/>
      <c r="CP58" s="126"/>
      <c r="CQ58" s="126" t="s">
        <v>210</v>
      </c>
      <c r="CR58" s="126"/>
      <c r="CS58" s="126"/>
      <c r="CT58" s="126" t="s">
        <v>210</v>
      </c>
      <c r="CU58" s="126"/>
      <c r="CV58" s="126"/>
      <c r="CW58" s="126" t="s">
        <v>210</v>
      </c>
      <c r="CX58" s="126"/>
      <c r="CY58" s="126"/>
      <c r="CZ58" s="126" t="s">
        <v>210</v>
      </c>
      <c r="DA58" s="126"/>
      <c r="DB58" s="126"/>
      <c r="DC58" s="126" t="s">
        <v>210</v>
      </c>
      <c r="DD58" s="126"/>
      <c r="DE58" s="126"/>
      <c r="DF58" s="126" t="s">
        <v>210</v>
      </c>
      <c r="DG58" s="126"/>
      <c r="DH58" s="126"/>
      <c r="DI58" s="126" t="s">
        <v>210</v>
      </c>
      <c r="DJ58" s="126"/>
      <c r="DK58" s="126"/>
      <c r="DL58" s="126" t="s">
        <v>210</v>
      </c>
      <c r="DM58" s="126"/>
      <c r="DN58" s="126"/>
      <c r="DO58" s="126" t="s">
        <v>210</v>
      </c>
      <c r="DP58" s="126"/>
      <c r="DQ58" s="126"/>
    </row>
    <row r="59" spans="1:76" ht="4.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</row>
    <row r="60" spans="1:76" ht="4.5" customHeight="1">
      <c r="A60" s="155" t="s">
        <v>257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66"/>
      <c r="BQ60" s="66"/>
      <c r="BR60" s="66"/>
      <c r="BS60" s="66"/>
      <c r="BT60" s="66"/>
      <c r="BU60" s="66"/>
      <c r="BV60" s="66"/>
      <c r="BW60" s="66"/>
      <c r="BX60" s="66"/>
    </row>
    <row r="61" spans="1:121" s="67" customFormat="1" ht="16.5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68"/>
      <c r="BQ61" s="131" t="s">
        <v>192</v>
      </c>
      <c r="BR61" s="131"/>
      <c r="BS61" s="131"/>
      <c r="BT61" s="131"/>
      <c r="BU61" s="131"/>
      <c r="BV61" s="131"/>
      <c r="BW61" s="131"/>
      <c r="BX61" s="132"/>
      <c r="BY61" s="126">
        <v>2</v>
      </c>
      <c r="BZ61" s="126"/>
      <c r="CA61" s="126"/>
      <c r="CB61" s="126">
        <v>8</v>
      </c>
      <c r="CC61" s="126"/>
      <c r="CD61" s="126"/>
      <c r="CE61" s="126">
        <v>0</v>
      </c>
      <c r="CF61" s="126"/>
      <c r="CG61" s="126"/>
      <c r="CH61" s="126">
        <v>4</v>
      </c>
      <c r="CI61" s="126"/>
      <c r="CJ61" s="126"/>
      <c r="CK61" s="126">
        <v>0</v>
      </c>
      <c r="CL61" s="126"/>
      <c r="CM61" s="126"/>
      <c r="CN61" s="126" t="s">
        <v>210</v>
      </c>
      <c r="CO61" s="126"/>
      <c r="CP61" s="126"/>
      <c r="CQ61" s="126" t="s">
        <v>210</v>
      </c>
      <c r="CR61" s="126"/>
      <c r="CS61" s="126"/>
      <c r="CT61" s="126" t="s">
        <v>210</v>
      </c>
      <c r="CU61" s="126"/>
      <c r="CV61" s="126"/>
      <c r="CW61" s="126" t="s">
        <v>210</v>
      </c>
      <c r="CX61" s="126"/>
      <c r="CY61" s="126"/>
      <c r="CZ61" s="126" t="s">
        <v>210</v>
      </c>
      <c r="DA61" s="126"/>
      <c r="DB61" s="126"/>
      <c r="DC61" s="126" t="s">
        <v>210</v>
      </c>
      <c r="DD61" s="126"/>
      <c r="DE61" s="126"/>
      <c r="DF61" s="126" t="s">
        <v>210</v>
      </c>
      <c r="DG61" s="126"/>
      <c r="DH61" s="126"/>
      <c r="DI61" s="126" t="s">
        <v>210</v>
      </c>
      <c r="DJ61" s="126"/>
      <c r="DK61" s="126"/>
      <c r="DL61" s="126" t="s">
        <v>210</v>
      </c>
      <c r="DM61" s="126"/>
      <c r="DN61" s="126"/>
      <c r="DO61" s="126" t="s">
        <v>210</v>
      </c>
      <c r="DP61" s="126"/>
      <c r="DQ61" s="126"/>
    </row>
    <row r="62" spans="1:76" ht="4.5" customHeight="1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66"/>
      <c r="BQ62" s="66"/>
      <c r="BR62" s="66"/>
      <c r="BS62" s="66"/>
      <c r="BT62" s="66"/>
      <c r="BU62" s="66"/>
      <c r="BV62" s="66"/>
      <c r="BW62" s="66"/>
      <c r="BX62" s="66"/>
    </row>
    <row r="63" spans="1:76" ht="4.5" customHeight="1">
      <c r="A63" s="155" t="s">
        <v>258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66"/>
      <c r="BQ63" s="66"/>
      <c r="BR63" s="66"/>
      <c r="BS63" s="66"/>
      <c r="BT63" s="66"/>
      <c r="BU63" s="66"/>
      <c r="BV63" s="66"/>
      <c r="BW63" s="66"/>
      <c r="BX63" s="66"/>
    </row>
    <row r="64" spans="1:121" s="67" customFormat="1" ht="16.5" customHeight="1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68"/>
      <c r="BQ64" s="131" t="s">
        <v>259</v>
      </c>
      <c r="BR64" s="131"/>
      <c r="BS64" s="131"/>
      <c r="BT64" s="131"/>
      <c r="BU64" s="131"/>
      <c r="BV64" s="131"/>
      <c r="BW64" s="131"/>
      <c r="BX64" s="132"/>
      <c r="BY64" s="126">
        <v>2</v>
      </c>
      <c r="BZ64" s="126"/>
      <c r="CA64" s="126"/>
      <c r="CB64" s="126">
        <v>8</v>
      </c>
      <c r="CC64" s="126"/>
      <c r="CD64" s="126"/>
      <c r="CE64" s="126">
        <v>0</v>
      </c>
      <c r="CF64" s="126"/>
      <c r="CG64" s="126"/>
      <c r="CH64" s="126">
        <v>4</v>
      </c>
      <c r="CI64" s="126"/>
      <c r="CJ64" s="126"/>
      <c r="CK64" s="126">
        <v>0</v>
      </c>
      <c r="CL64" s="126"/>
      <c r="CM64" s="126"/>
      <c r="CN64" s="126" t="s">
        <v>210</v>
      </c>
      <c r="CO64" s="126"/>
      <c r="CP64" s="126"/>
      <c r="CQ64" s="126" t="s">
        <v>210</v>
      </c>
      <c r="CR64" s="126"/>
      <c r="CS64" s="126"/>
      <c r="CT64" s="126" t="s">
        <v>210</v>
      </c>
      <c r="CU64" s="126"/>
      <c r="CV64" s="126"/>
      <c r="CW64" s="126" t="s">
        <v>210</v>
      </c>
      <c r="CX64" s="126"/>
      <c r="CY64" s="126"/>
      <c r="CZ64" s="126" t="s">
        <v>210</v>
      </c>
      <c r="DA64" s="126"/>
      <c r="DB64" s="126"/>
      <c r="DC64" s="126" t="s">
        <v>210</v>
      </c>
      <c r="DD64" s="126"/>
      <c r="DE64" s="126"/>
      <c r="DF64" s="126" t="s">
        <v>210</v>
      </c>
      <c r="DG64" s="126"/>
      <c r="DH64" s="126"/>
      <c r="DI64" s="126" t="s">
        <v>210</v>
      </c>
      <c r="DJ64" s="126"/>
      <c r="DK64" s="126"/>
      <c r="DL64" s="126" t="s">
        <v>210</v>
      </c>
      <c r="DM64" s="126"/>
      <c r="DN64" s="126"/>
      <c r="DO64" s="126" t="s">
        <v>210</v>
      </c>
      <c r="DP64" s="126"/>
      <c r="DQ64" s="126"/>
    </row>
    <row r="65" spans="1:76" ht="4.5" customHeight="1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66"/>
      <c r="BQ65" s="66"/>
      <c r="BR65" s="66"/>
      <c r="BS65" s="66"/>
      <c r="BT65" s="66"/>
      <c r="BU65" s="66"/>
      <c r="BV65" s="66"/>
      <c r="BW65" s="66"/>
      <c r="BX65" s="66"/>
    </row>
    <row r="66" s="66" customFormat="1" ht="13.5" customHeight="1"/>
    <row r="67" s="66" customFormat="1" ht="13.5" customHeight="1"/>
    <row r="68" s="66" customFormat="1" ht="13.5" customHeight="1"/>
    <row r="69" s="66" customFormat="1" ht="13.5" customHeight="1"/>
    <row r="70" s="66" customFormat="1" ht="13.5" customHeight="1"/>
    <row r="71" s="66" customFormat="1" ht="22.5" customHeight="1"/>
    <row r="72" spans="1:121" s="49" customFormat="1" ht="14.25" customHeight="1">
      <c r="A72" s="95"/>
      <c r="B72" s="95"/>
      <c r="C72" s="95"/>
      <c r="DO72" s="95"/>
      <c r="DP72" s="95"/>
      <c r="DQ72" s="95"/>
    </row>
  </sheetData>
  <mergeCells count="401">
    <mergeCell ref="A72:C72"/>
    <mergeCell ref="DO72:DQ72"/>
    <mergeCell ref="DF64:DH64"/>
    <mergeCell ref="DI64:DK64"/>
    <mergeCell ref="DL64:DN64"/>
    <mergeCell ref="DO64:DQ64"/>
    <mergeCell ref="CT64:CV64"/>
    <mergeCell ref="CW64:CY64"/>
    <mergeCell ref="CZ64:DB64"/>
    <mergeCell ref="DC64:DE64"/>
    <mergeCell ref="DO61:DQ61"/>
    <mergeCell ref="A63:BO65"/>
    <mergeCell ref="BQ64:BX64"/>
    <mergeCell ref="BY64:CA64"/>
    <mergeCell ref="CB64:CD64"/>
    <mergeCell ref="CE64:CG64"/>
    <mergeCell ref="CH64:CJ64"/>
    <mergeCell ref="CK64:CM64"/>
    <mergeCell ref="CN64:CP64"/>
    <mergeCell ref="CQ64:CS64"/>
    <mergeCell ref="DC61:DE61"/>
    <mergeCell ref="DF61:DH61"/>
    <mergeCell ref="DI61:DK61"/>
    <mergeCell ref="DL61:DN61"/>
    <mergeCell ref="CQ61:CS61"/>
    <mergeCell ref="CT61:CV61"/>
    <mergeCell ref="CW61:CY61"/>
    <mergeCell ref="CZ61:DB61"/>
    <mergeCell ref="CE61:CG61"/>
    <mergeCell ref="CH61:CJ61"/>
    <mergeCell ref="CK61:CM61"/>
    <mergeCell ref="CN61:CP61"/>
    <mergeCell ref="A60:BO62"/>
    <mergeCell ref="BQ61:BX61"/>
    <mergeCell ref="BY61:CA61"/>
    <mergeCell ref="CB61:CD61"/>
    <mergeCell ref="DF58:DH58"/>
    <mergeCell ref="DI58:DK58"/>
    <mergeCell ref="DL58:DN58"/>
    <mergeCell ref="DO58:DQ58"/>
    <mergeCell ref="CT58:CV58"/>
    <mergeCell ref="CW58:CY58"/>
    <mergeCell ref="CZ58:DB58"/>
    <mergeCell ref="DC58:DE58"/>
    <mergeCell ref="DO56:DQ56"/>
    <mergeCell ref="A58:BO58"/>
    <mergeCell ref="BQ58:BX58"/>
    <mergeCell ref="BY58:CA58"/>
    <mergeCell ref="CB58:CD58"/>
    <mergeCell ref="CE58:CG58"/>
    <mergeCell ref="CH58:CJ58"/>
    <mergeCell ref="CK58:CM58"/>
    <mergeCell ref="CN58:CP58"/>
    <mergeCell ref="CQ58:CS58"/>
    <mergeCell ref="DC56:DE56"/>
    <mergeCell ref="DF56:DH56"/>
    <mergeCell ref="DI56:DK56"/>
    <mergeCell ref="DL56:DN56"/>
    <mergeCell ref="CQ56:CS56"/>
    <mergeCell ref="CT56:CV56"/>
    <mergeCell ref="CW56:CY56"/>
    <mergeCell ref="CZ56:DB56"/>
    <mergeCell ref="CE56:CG56"/>
    <mergeCell ref="CH56:CJ56"/>
    <mergeCell ref="CK56:CM56"/>
    <mergeCell ref="CN56:CP56"/>
    <mergeCell ref="A56:BO56"/>
    <mergeCell ref="BQ56:BX56"/>
    <mergeCell ref="BY56:CA56"/>
    <mergeCell ref="CB56:CD56"/>
    <mergeCell ref="DF53:DH53"/>
    <mergeCell ref="DI53:DK53"/>
    <mergeCell ref="DL53:DN53"/>
    <mergeCell ref="DO53:DQ53"/>
    <mergeCell ref="CT53:CV53"/>
    <mergeCell ref="CW53:CY53"/>
    <mergeCell ref="CZ53:DB53"/>
    <mergeCell ref="DC53:DE53"/>
    <mergeCell ref="DO50:DQ50"/>
    <mergeCell ref="A52:BO54"/>
    <mergeCell ref="BQ53:BX53"/>
    <mergeCell ref="BY53:CA53"/>
    <mergeCell ref="CB53:CD53"/>
    <mergeCell ref="CE53:CG53"/>
    <mergeCell ref="CH53:CJ53"/>
    <mergeCell ref="CK53:CM53"/>
    <mergeCell ref="CN53:CP53"/>
    <mergeCell ref="CQ53:CS53"/>
    <mergeCell ref="DC50:DE50"/>
    <mergeCell ref="DF50:DH50"/>
    <mergeCell ref="DI50:DK50"/>
    <mergeCell ref="DL50:DN50"/>
    <mergeCell ref="CQ50:CS50"/>
    <mergeCell ref="CT50:CV50"/>
    <mergeCell ref="CW50:CY50"/>
    <mergeCell ref="CZ50:DB50"/>
    <mergeCell ref="DL48:DN48"/>
    <mergeCell ref="DO48:DQ48"/>
    <mergeCell ref="A50:BO50"/>
    <mergeCell ref="BQ50:BX50"/>
    <mergeCell ref="BY50:CA50"/>
    <mergeCell ref="CB50:CD50"/>
    <mergeCell ref="CE50:CG50"/>
    <mergeCell ref="CH50:CJ50"/>
    <mergeCell ref="CK50:CM50"/>
    <mergeCell ref="CN50:CP50"/>
    <mergeCell ref="CZ48:DB48"/>
    <mergeCell ref="DC48:DE48"/>
    <mergeCell ref="DF48:DH48"/>
    <mergeCell ref="DI48:DK48"/>
    <mergeCell ref="CN48:CP48"/>
    <mergeCell ref="CQ48:CS48"/>
    <mergeCell ref="CT48:CV48"/>
    <mergeCell ref="CW48:CY48"/>
    <mergeCell ref="CE46:CG46"/>
    <mergeCell ref="CH46:CJ46"/>
    <mergeCell ref="CK46:CM46"/>
    <mergeCell ref="A48:BO48"/>
    <mergeCell ref="BQ48:BX48"/>
    <mergeCell ref="BY48:CA48"/>
    <mergeCell ref="CB48:CD48"/>
    <mergeCell ref="CE48:CG48"/>
    <mergeCell ref="CH48:CJ48"/>
    <mergeCell ref="CK48:CM48"/>
    <mergeCell ref="A46:BO46"/>
    <mergeCell ref="BQ46:BX46"/>
    <mergeCell ref="BY46:CA46"/>
    <mergeCell ref="CB46:CD46"/>
    <mergeCell ref="DF44:DH44"/>
    <mergeCell ref="DI44:DK44"/>
    <mergeCell ref="DL44:DN44"/>
    <mergeCell ref="DO44:DQ44"/>
    <mergeCell ref="CT44:CV44"/>
    <mergeCell ref="CW44:CY44"/>
    <mergeCell ref="CZ44:DB44"/>
    <mergeCell ref="DC44:DE44"/>
    <mergeCell ref="DO42:DQ42"/>
    <mergeCell ref="A44:BO44"/>
    <mergeCell ref="BQ44:BX44"/>
    <mergeCell ref="BY44:CA44"/>
    <mergeCell ref="CB44:CD44"/>
    <mergeCell ref="CE44:CG44"/>
    <mergeCell ref="CH44:CJ44"/>
    <mergeCell ref="CK44:CM44"/>
    <mergeCell ref="CN44:CP44"/>
    <mergeCell ref="CQ44:CS44"/>
    <mergeCell ref="DC42:DE42"/>
    <mergeCell ref="DF42:DH42"/>
    <mergeCell ref="DI42:DK42"/>
    <mergeCell ref="DL42:DN42"/>
    <mergeCell ref="CQ42:CS42"/>
    <mergeCell ref="CT42:CV42"/>
    <mergeCell ref="CW42:CY42"/>
    <mergeCell ref="CZ42:DB42"/>
    <mergeCell ref="CE42:CG42"/>
    <mergeCell ref="CH42:CJ42"/>
    <mergeCell ref="CK42:CM42"/>
    <mergeCell ref="CN42:CP42"/>
    <mergeCell ref="A42:BO42"/>
    <mergeCell ref="BQ42:BX42"/>
    <mergeCell ref="BY42:CA42"/>
    <mergeCell ref="CB42:CD42"/>
    <mergeCell ref="DF40:DH40"/>
    <mergeCell ref="DI40:DK40"/>
    <mergeCell ref="DL40:DN40"/>
    <mergeCell ref="DO40:DQ40"/>
    <mergeCell ref="CT40:CV40"/>
    <mergeCell ref="CW40:CY40"/>
    <mergeCell ref="CZ40:DB40"/>
    <mergeCell ref="DC40:DE40"/>
    <mergeCell ref="DO38:DQ38"/>
    <mergeCell ref="A39:BO41"/>
    <mergeCell ref="BQ40:BX40"/>
    <mergeCell ref="BY40:CA40"/>
    <mergeCell ref="CB40:CD40"/>
    <mergeCell ref="CE40:CG40"/>
    <mergeCell ref="CH40:CJ40"/>
    <mergeCell ref="CK40:CM40"/>
    <mergeCell ref="CN40:CP40"/>
    <mergeCell ref="CQ40:CS40"/>
    <mergeCell ref="DC38:DE38"/>
    <mergeCell ref="DF38:DH38"/>
    <mergeCell ref="DI38:DK38"/>
    <mergeCell ref="DL38:DN38"/>
    <mergeCell ref="CQ38:CS38"/>
    <mergeCell ref="CT38:CV38"/>
    <mergeCell ref="CW38:CY38"/>
    <mergeCell ref="CZ38:DB38"/>
    <mergeCell ref="CE38:CG38"/>
    <mergeCell ref="CH38:CJ38"/>
    <mergeCell ref="CK38:CM38"/>
    <mergeCell ref="CN38:CP38"/>
    <mergeCell ref="A38:BO38"/>
    <mergeCell ref="BQ38:BX38"/>
    <mergeCell ref="BY38:CA38"/>
    <mergeCell ref="CB38:CD38"/>
    <mergeCell ref="A36:BO36"/>
    <mergeCell ref="BQ36:BX36"/>
    <mergeCell ref="BY36:DQ36"/>
    <mergeCell ref="A37:BO37"/>
    <mergeCell ref="BQ37:BX37"/>
    <mergeCell ref="BY37:DQ37"/>
    <mergeCell ref="DF34:DH34"/>
    <mergeCell ref="DI34:DK34"/>
    <mergeCell ref="DL34:DN34"/>
    <mergeCell ref="DO34:DQ34"/>
    <mergeCell ref="CT34:CV34"/>
    <mergeCell ref="CW34:CY34"/>
    <mergeCell ref="CZ34:DB34"/>
    <mergeCell ref="DC34:DE34"/>
    <mergeCell ref="CH34:CJ34"/>
    <mergeCell ref="CK34:CM34"/>
    <mergeCell ref="CN34:CP34"/>
    <mergeCell ref="CQ34:CS34"/>
    <mergeCell ref="BV34:BX34"/>
    <mergeCell ref="BY34:CA34"/>
    <mergeCell ref="CB34:CD34"/>
    <mergeCell ref="CE34:CG34"/>
    <mergeCell ref="BJ34:BL34"/>
    <mergeCell ref="BM34:BO34"/>
    <mergeCell ref="BP34:BR34"/>
    <mergeCell ref="BS34:BU34"/>
    <mergeCell ref="AX34:AZ34"/>
    <mergeCell ref="BA34:BC34"/>
    <mergeCell ref="BD34:BF34"/>
    <mergeCell ref="BG34:BI34"/>
    <mergeCell ref="AL34:AN34"/>
    <mergeCell ref="AO34:AQ34"/>
    <mergeCell ref="AR34:AT34"/>
    <mergeCell ref="AU34:AW34"/>
    <mergeCell ref="DF32:DH32"/>
    <mergeCell ref="DI32:DK32"/>
    <mergeCell ref="DL32:DN32"/>
    <mergeCell ref="DO32:DQ32"/>
    <mergeCell ref="CT32:CV32"/>
    <mergeCell ref="CW32:CY32"/>
    <mergeCell ref="CZ32:DB32"/>
    <mergeCell ref="DC32:DE32"/>
    <mergeCell ref="CH32:CJ32"/>
    <mergeCell ref="CK32:CM32"/>
    <mergeCell ref="CN32:CP32"/>
    <mergeCell ref="CQ32:CS32"/>
    <mergeCell ref="BV32:BX32"/>
    <mergeCell ref="BY32:CA32"/>
    <mergeCell ref="CB32:CD32"/>
    <mergeCell ref="CE32:CG32"/>
    <mergeCell ref="BJ32:BL32"/>
    <mergeCell ref="BM32:BO32"/>
    <mergeCell ref="BP32:BR32"/>
    <mergeCell ref="BS32:BU32"/>
    <mergeCell ref="AX32:AZ32"/>
    <mergeCell ref="BA32:BC32"/>
    <mergeCell ref="BD32:BF32"/>
    <mergeCell ref="BG32:BI32"/>
    <mergeCell ref="AL32:AN32"/>
    <mergeCell ref="AO32:AQ32"/>
    <mergeCell ref="AR32:AT32"/>
    <mergeCell ref="AU32:AW32"/>
    <mergeCell ref="DF30:DH30"/>
    <mergeCell ref="DI30:DK30"/>
    <mergeCell ref="DL30:DN30"/>
    <mergeCell ref="DO30:DQ30"/>
    <mergeCell ref="CT30:CV30"/>
    <mergeCell ref="CW30:CY30"/>
    <mergeCell ref="CZ30:DB30"/>
    <mergeCell ref="DC30:DE30"/>
    <mergeCell ref="CH30:CJ30"/>
    <mergeCell ref="CK30:CM30"/>
    <mergeCell ref="CN30:CP30"/>
    <mergeCell ref="CQ30:CS30"/>
    <mergeCell ref="BV30:BX30"/>
    <mergeCell ref="BY30:CA30"/>
    <mergeCell ref="CB30:CD30"/>
    <mergeCell ref="CE30:CG30"/>
    <mergeCell ref="BJ30:BL30"/>
    <mergeCell ref="BM30:BO30"/>
    <mergeCell ref="BP30:BR30"/>
    <mergeCell ref="BS30:BU30"/>
    <mergeCell ref="AX30:AZ30"/>
    <mergeCell ref="BA30:BC30"/>
    <mergeCell ref="BD30:BF30"/>
    <mergeCell ref="BG30:BI30"/>
    <mergeCell ref="AL30:AN30"/>
    <mergeCell ref="AO30:AQ30"/>
    <mergeCell ref="AR30:AT30"/>
    <mergeCell ref="AU30:AW30"/>
    <mergeCell ref="DF28:DH28"/>
    <mergeCell ref="DI28:DK28"/>
    <mergeCell ref="DL28:DN28"/>
    <mergeCell ref="DO28:DQ28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BV28:BX28"/>
    <mergeCell ref="BY28:CA28"/>
    <mergeCell ref="CB28:CD28"/>
    <mergeCell ref="CE28:CG28"/>
    <mergeCell ref="BJ28:BL28"/>
    <mergeCell ref="BM28:BO28"/>
    <mergeCell ref="BP28:BR28"/>
    <mergeCell ref="BS28:BU28"/>
    <mergeCell ref="AX28:AZ28"/>
    <mergeCell ref="BA28:BC28"/>
    <mergeCell ref="BD28:BF28"/>
    <mergeCell ref="BG28:BI28"/>
    <mergeCell ref="AL28:AN28"/>
    <mergeCell ref="AO28:AQ28"/>
    <mergeCell ref="AR28:AT28"/>
    <mergeCell ref="AU28:AW28"/>
    <mergeCell ref="A28:Z34"/>
    <mergeCell ref="AB28:AD28"/>
    <mergeCell ref="AF28:AH28"/>
    <mergeCell ref="AI28:AK28"/>
    <mergeCell ref="AF30:AH30"/>
    <mergeCell ref="AI30:AK30"/>
    <mergeCell ref="AF32:AH32"/>
    <mergeCell ref="AI32:AK32"/>
    <mergeCell ref="AF34:AH34"/>
    <mergeCell ref="AI34:AK34"/>
    <mergeCell ref="DF26:DH26"/>
    <mergeCell ref="DI26:DK26"/>
    <mergeCell ref="DL26:DN26"/>
    <mergeCell ref="DO26:DQ26"/>
    <mergeCell ref="CT26:CV26"/>
    <mergeCell ref="CW26:CY26"/>
    <mergeCell ref="CZ26:DB26"/>
    <mergeCell ref="DC26:DE26"/>
    <mergeCell ref="CH26:CJ26"/>
    <mergeCell ref="CK26:CM26"/>
    <mergeCell ref="CN26:CP26"/>
    <mergeCell ref="CQ26:CS26"/>
    <mergeCell ref="BV26:BX26"/>
    <mergeCell ref="BY26:CA26"/>
    <mergeCell ref="CB26:CD26"/>
    <mergeCell ref="CE26:CG26"/>
    <mergeCell ref="BJ26:BL26"/>
    <mergeCell ref="BM26:BO26"/>
    <mergeCell ref="BP26:BR26"/>
    <mergeCell ref="BS26:BU26"/>
    <mergeCell ref="AX26:AZ26"/>
    <mergeCell ref="BA26:BC26"/>
    <mergeCell ref="BD26:BF26"/>
    <mergeCell ref="BG26:BI26"/>
    <mergeCell ref="AL26:AN26"/>
    <mergeCell ref="AO26:AQ26"/>
    <mergeCell ref="AR26:AT26"/>
    <mergeCell ref="AU26:AW26"/>
    <mergeCell ref="V26:X26"/>
    <mergeCell ref="Y26:AA26"/>
    <mergeCell ref="AF26:AH26"/>
    <mergeCell ref="AI26:AK26"/>
    <mergeCell ref="A23:DP23"/>
    <mergeCell ref="A24:AA24"/>
    <mergeCell ref="AE24:DP24"/>
    <mergeCell ref="A26:C26"/>
    <mergeCell ref="D26:F26"/>
    <mergeCell ref="G26:I26"/>
    <mergeCell ref="J26:L26"/>
    <mergeCell ref="M26:O26"/>
    <mergeCell ref="P26:R26"/>
    <mergeCell ref="S26:U26"/>
    <mergeCell ref="A10:DP10"/>
    <mergeCell ref="BC16:DC18"/>
    <mergeCell ref="AX17:AZ17"/>
    <mergeCell ref="Z19:DP21"/>
    <mergeCell ref="U20:W20"/>
    <mergeCell ref="BQ4:BS4"/>
    <mergeCell ref="BT4:BV4"/>
    <mergeCell ref="BW4:BY4"/>
    <mergeCell ref="A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/>
  <pageMargins left="0.75" right="0.75" top="1" bottom="1" header="0.5" footer="0.5"/>
  <pageSetup orientation="portrait" paperSize="9"/>
  <legacyDrawing r:id="rId2"/>
  <oleObjects>
    <oleObject progId="CorelBarCode.9" shapeId="1791645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98"/>
  <sheetViews>
    <sheetView workbookViewId="0" topLeftCell="A1">
      <selection activeCell="A1" sqref="A1"/>
    </sheetView>
  </sheetViews>
  <sheetFormatPr defaultColWidth="9.00390625" defaultRowHeight="12.75"/>
  <cols>
    <col min="1" max="1" width="118.75390625" style="2" customWidth="1"/>
  </cols>
  <sheetData>
    <row r="1" ht="25.5">
      <c r="A1" s="2" t="s">
        <v>282</v>
      </c>
    </row>
    <row r="3" ht="17.25" customHeight="1">
      <c r="A3" s="2" t="s">
        <v>297</v>
      </c>
    </row>
    <row r="5" ht="12.75">
      <c r="A5" s="2" t="s">
        <v>1</v>
      </c>
    </row>
    <row r="6" ht="12.75">
      <c r="A6" s="2" t="s">
        <v>283</v>
      </c>
    </row>
    <row r="7" ht="12.75">
      <c r="A7" s="2" t="s">
        <v>2</v>
      </c>
    </row>
    <row r="8" ht="12.75">
      <c r="A8" s="2" t="s">
        <v>284</v>
      </c>
    </row>
    <row r="9" ht="12.75">
      <c r="A9" s="2" t="s">
        <v>285</v>
      </c>
    </row>
    <row r="10" ht="25.5">
      <c r="A10" s="2" t="s">
        <v>286</v>
      </c>
    </row>
    <row r="13" ht="12.75">
      <c r="A13" s="46" t="s">
        <v>3</v>
      </c>
    </row>
    <row r="15" ht="25.5">
      <c r="A15" s="82" t="s">
        <v>292</v>
      </c>
    </row>
    <row r="16" ht="12.75">
      <c r="A16" s="82" t="s">
        <v>153</v>
      </c>
    </row>
    <row r="17" ht="25.5">
      <c r="A17" s="82" t="s">
        <v>288</v>
      </c>
    </row>
    <row r="18" ht="12.75">
      <c r="A18" s="82" t="s">
        <v>287</v>
      </c>
    </row>
    <row r="19" ht="12.75">
      <c r="A19" s="82" t="s">
        <v>4</v>
      </c>
    </row>
    <row r="20" ht="12.75">
      <c r="A20" s="82" t="s">
        <v>5</v>
      </c>
    </row>
    <row r="21" ht="12.75">
      <c r="A21" s="82"/>
    </row>
    <row r="22" ht="12.75">
      <c r="A22" s="82" t="s">
        <v>6</v>
      </c>
    </row>
    <row r="23" ht="12.75">
      <c r="A23" s="82"/>
    </row>
    <row r="24" ht="12.75">
      <c r="A24" s="82" t="s">
        <v>7</v>
      </c>
    </row>
    <row r="25" ht="38.25">
      <c r="A25" s="81" t="s">
        <v>8</v>
      </c>
    </row>
    <row r="26" ht="25.5">
      <c r="A26" s="82" t="s">
        <v>289</v>
      </c>
    </row>
    <row r="27" ht="12.75">
      <c r="A27" s="82"/>
    </row>
    <row r="29" ht="12.75">
      <c r="A29" s="46" t="s">
        <v>9</v>
      </c>
    </row>
    <row r="31" ht="25.5">
      <c r="A31" s="82" t="s">
        <v>10</v>
      </c>
    </row>
    <row r="32" ht="12.75">
      <c r="A32" s="82"/>
    </row>
    <row r="33" ht="12.75">
      <c r="A33" s="82" t="s">
        <v>11</v>
      </c>
    </row>
    <row r="34" ht="12.75">
      <c r="A34" s="82"/>
    </row>
    <row r="35" ht="12.75">
      <c r="A35" s="82" t="s">
        <v>12</v>
      </c>
    </row>
    <row r="36" ht="25.5">
      <c r="A36" s="82" t="s">
        <v>13</v>
      </c>
    </row>
    <row r="37" ht="25.5">
      <c r="A37" s="82" t="s">
        <v>14</v>
      </c>
    </row>
    <row r="38" ht="38.25">
      <c r="A38" s="81" t="s">
        <v>298</v>
      </c>
    </row>
    <row r="41" ht="12.75">
      <c r="A41" s="46" t="s">
        <v>15</v>
      </c>
    </row>
    <row r="42" ht="12.75">
      <c r="A42" s="46" t="s">
        <v>16</v>
      </c>
    </row>
    <row r="44" ht="38.25">
      <c r="A44" s="81" t="s">
        <v>17</v>
      </c>
    </row>
    <row r="45" ht="12.75">
      <c r="A45" s="82" t="s">
        <v>18</v>
      </c>
    </row>
    <row r="46" ht="12.75">
      <c r="A46" s="82"/>
    </row>
    <row r="47" ht="12.75">
      <c r="A47" s="82" t="s">
        <v>19</v>
      </c>
    </row>
    <row r="48" ht="12.75">
      <c r="A48" s="82"/>
    </row>
    <row r="49" ht="25.5">
      <c r="A49" s="82" t="s">
        <v>20</v>
      </c>
    </row>
    <row r="50" ht="25.5">
      <c r="A50" s="82" t="s">
        <v>21</v>
      </c>
    </row>
    <row r="51" ht="25.5">
      <c r="A51" s="82" t="s">
        <v>22</v>
      </c>
    </row>
    <row r="52" ht="51">
      <c r="A52" s="81" t="s">
        <v>293</v>
      </c>
    </row>
    <row r="54" ht="12.75">
      <c r="A54" s="82" t="s">
        <v>23</v>
      </c>
    </row>
    <row r="55" ht="12.75">
      <c r="A55" s="82"/>
    </row>
    <row r="56" ht="25.5">
      <c r="A56" s="82" t="s">
        <v>24</v>
      </c>
    </row>
    <row r="57" ht="25.5">
      <c r="A57" s="82" t="s">
        <v>25</v>
      </c>
    </row>
    <row r="58" ht="25.5">
      <c r="A58" s="82" t="s">
        <v>26</v>
      </c>
    </row>
    <row r="59" ht="25.5">
      <c r="A59" s="82" t="s">
        <v>27</v>
      </c>
    </row>
    <row r="60" ht="12.75">
      <c r="A60" s="82" t="s">
        <v>28</v>
      </c>
    </row>
    <row r="61" ht="38.25">
      <c r="A61" s="81" t="s">
        <v>294</v>
      </c>
    </row>
    <row r="62" ht="12.75">
      <c r="A62" s="82"/>
    </row>
    <row r="63" ht="51">
      <c r="A63" s="81" t="s">
        <v>29</v>
      </c>
    </row>
    <row r="64" ht="12.75">
      <c r="A64" s="82"/>
    </row>
    <row r="65" ht="25.5">
      <c r="A65" s="82" t="s">
        <v>30</v>
      </c>
    </row>
    <row r="66" ht="12.75">
      <c r="A66" s="82" t="s">
        <v>31</v>
      </c>
    </row>
    <row r="67" ht="25.5">
      <c r="A67" s="82" t="s">
        <v>290</v>
      </c>
    </row>
    <row r="68" ht="38.25">
      <c r="A68" s="90" t="s">
        <v>299</v>
      </c>
    </row>
    <row r="69" ht="42.75" customHeight="1">
      <c r="A69" s="81" t="s">
        <v>295</v>
      </c>
    </row>
    <row r="70" ht="12.75">
      <c r="A70" s="81"/>
    </row>
    <row r="72" ht="12.75">
      <c r="A72" s="46" t="s">
        <v>154</v>
      </c>
    </row>
    <row r="73" ht="12.75">
      <c r="A73" s="46" t="s">
        <v>155</v>
      </c>
    </row>
    <row r="75" ht="12.75">
      <c r="A75" s="82" t="s">
        <v>156</v>
      </c>
    </row>
    <row r="76" ht="12.75">
      <c r="A76" s="82"/>
    </row>
    <row r="77" ht="12.75">
      <c r="A77" s="82" t="s">
        <v>157</v>
      </c>
    </row>
    <row r="78" ht="12.75">
      <c r="A78" s="82"/>
    </row>
    <row r="79" ht="12.75">
      <c r="A79" s="82" t="s">
        <v>158</v>
      </c>
    </row>
    <row r="80" ht="12.75">
      <c r="A80" s="82" t="s">
        <v>159</v>
      </c>
    </row>
    <row r="81" ht="12.75">
      <c r="A81" s="82"/>
    </row>
    <row r="83" ht="12.75">
      <c r="A83" s="46" t="s">
        <v>300</v>
      </c>
    </row>
    <row r="84" ht="12.75">
      <c r="A84" s="46"/>
    </row>
    <row r="85" ht="25.5">
      <c r="A85" s="80" t="s">
        <v>296</v>
      </c>
    </row>
    <row r="86" ht="25.5">
      <c r="A86" s="80" t="s">
        <v>274</v>
      </c>
    </row>
    <row r="87" ht="63.75">
      <c r="A87" s="80" t="s">
        <v>303</v>
      </c>
    </row>
    <row r="88" ht="38.25">
      <c r="A88" s="80" t="s">
        <v>275</v>
      </c>
    </row>
    <row r="89" ht="25.5">
      <c r="A89" s="80" t="s">
        <v>276</v>
      </c>
    </row>
    <row r="90" ht="12.75">
      <c r="A90" s="80" t="s">
        <v>277</v>
      </c>
    </row>
    <row r="91" ht="12.75">
      <c r="A91" s="80" t="s">
        <v>278</v>
      </c>
    </row>
    <row r="92" ht="12.75">
      <c r="A92" s="80" t="s">
        <v>279</v>
      </c>
    </row>
    <row r="93" ht="12.75">
      <c r="A93" s="80" t="s">
        <v>280</v>
      </c>
    </row>
    <row r="94" ht="89.25">
      <c r="A94" s="156" t="s">
        <v>309</v>
      </c>
    </row>
    <row r="95" ht="38.25">
      <c r="A95" s="80" t="s">
        <v>281</v>
      </c>
    </row>
    <row r="96" ht="12.75">
      <c r="A96" s="80"/>
    </row>
    <row r="97" ht="12.75">
      <c r="A97" s="80"/>
    </row>
    <row r="98" ht="12.75">
      <c r="A98" s="7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pane ySplit="1" topLeftCell="BM2" activePane="bottomLeft" state="frozen"/>
      <selection pane="topLeft" activeCell="A1" sqref="A1"/>
      <selection pane="bottomLeft" activeCell="E75" sqref="E75"/>
    </sheetView>
  </sheetViews>
  <sheetFormatPr defaultColWidth="9.00390625" defaultRowHeight="12.75"/>
  <cols>
    <col min="1" max="1" width="24.00390625" style="0" customWidth="1"/>
    <col min="2" max="2" width="22.875" style="0" customWidth="1"/>
    <col min="3" max="3" width="15.75390625" style="0" customWidth="1"/>
    <col min="4" max="4" width="14.75390625" style="0" customWidth="1"/>
    <col min="5" max="5" width="15.00390625" style="0" customWidth="1"/>
    <col min="6" max="6" width="15.375" style="0" customWidth="1"/>
    <col min="7" max="7" width="15.125" style="0" customWidth="1"/>
    <col min="8" max="9" width="14.875" style="0" customWidth="1"/>
  </cols>
  <sheetData>
    <row r="1" ht="12.75">
      <c r="A1" s="1" t="s">
        <v>55</v>
      </c>
    </row>
    <row r="2" ht="12.75">
      <c r="A2" s="1"/>
    </row>
    <row r="3" ht="12.75">
      <c r="A3" s="1"/>
    </row>
    <row r="4" ht="12.75">
      <c r="A4" s="3" t="s">
        <v>98</v>
      </c>
    </row>
    <row r="5" ht="12.75">
      <c r="A5" s="1"/>
    </row>
    <row r="6" spans="1:2" ht="13.5" thickBot="1">
      <c r="A6" s="83" t="s">
        <v>57</v>
      </c>
      <c r="B6" s="83" t="s">
        <v>99</v>
      </c>
    </row>
    <row r="7" spans="1:2" ht="13.5" thickTop="1">
      <c r="A7" s="13" t="s">
        <v>100</v>
      </c>
      <c r="B7" s="13"/>
    </row>
    <row r="8" spans="1:2" ht="12.75">
      <c r="A8" s="6" t="s">
        <v>101</v>
      </c>
      <c r="B8" s="6"/>
    </row>
    <row r="9" spans="1:2" ht="12.75">
      <c r="A9" s="6" t="s">
        <v>102</v>
      </c>
      <c r="B9" s="6"/>
    </row>
    <row r="10" spans="1:2" ht="12.75">
      <c r="A10" s="7" t="s">
        <v>103</v>
      </c>
      <c r="B10" s="6"/>
    </row>
    <row r="13" ht="12.75">
      <c r="A13" t="s">
        <v>123</v>
      </c>
    </row>
    <row r="15" spans="1:7" ht="38.25">
      <c r="A15" s="8" t="s">
        <v>57</v>
      </c>
      <c r="B15" s="8" t="s">
        <v>49</v>
      </c>
      <c r="C15" s="9" t="s">
        <v>50</v>
      </c>
      <c r="D15" s="9" t="s">
        <v>51</v>
      </c>
      <c r="E15" s="9" t="s">
        <v>52</v>
      </c>
      <c r="F15" s="9" t="s">
        <v>53</v>
      </c>
      <c r="G15" s="9" t="s">
        <v>54</v>
      </c>
    </row>
    <row r="16" spans="1:7" ht="13.5" thickBot="1">
      <c r="A16" s="16" t="s">
        <v>58</v>
      </c>
      <c r="B16" s="16" t="s">
        <v>59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</row>
    <row r="17" spans="1:7" ht="39" thickTop="1">
      <c r="A17" s="15" t="s">
        <v>77</v>
      </c>
      <c r="B17" s="13"/>
      <c r="C17" s="13"/>
      <c r="D17" s="13"/>
      <c r="E17" s="13"/>
      <c r="F17" s="13"/>
      <c r="G17" s="13"/>
    </row>
    <row r="18" spans="1:7" ht="38.25">
      <c r="A18" s="11" t="s">
        <v>78</v>
      </c>
      <c r="B18" s="6"/>
      <c r="C18" s="6"/>
      <c r="D18" s="6"/>
      <c r="E18" s="6"/>
      <c r="F18" s="6"/>
      <c r="G18" s="6"/>
    </row>
    <row r="19" spans="1:7" ht="38.25">
      <c r="A19" s="11" t="s">
        <v>79</v>
      </c>
      <c r="B19" s="6"/>
      <c r="C19" s="6"/>
      <c r="D19" s="6"/>
      <c r="E19" s="6"/>
      <c r="F19" s="6"/>
      <c r="G19" s="6"/>
    </row>
    <row r="20" spans="1:7" ht="38.25">
      <c r="A20" s="11" t="s">
        <v>80</v>
      </c>
      <c r="B20" s="6"/>
      <c r="C20" s="6"/>
      <c r="D20" s="6"/>
      <c r="E20" s="6"/>
      <c r="F20" s="6"/>
      <c r="G20" s="6"/>
    </row>
    <row r="21" spans="1:7" ht="25.5">
      <c r="A21" s="12" t="s">
        <v>105</v>
      </c>
      <c r="B21" s="6"/>
      <c r="C21" s="6"/>
      <c r="D21" s="6"/>
      <c r="E21" s="6"/>
      <c r="F21" s="6"/>
      <c r="G21" s="6"/>
    </row>
    <row r="22" spans="1:7" ht="25.5">
      <c r="A22" s="11" t="s">
        <v>106</v>
      </c>
      <c r="B22" s="6"/>
      <c r="C22" s="6"/>
      <c r="D22" s="6"/>
      <c r="E22" s="6"/>
      <c r="F22" s="6"/>
      <c r="G22" s="6"/>
    </row>
    <row r="23" spans="1:7" ht="25.5">
      <c r="A23" s="11" t="s">
        <v>107</v>
      </c>
      <c r="B23" s="6"/>
      <c r="C23" s="6"/>
      <c r="D23" s="6"/>
      <c r="E23" s="6"/>
      <c r="F23" s="6"/>
      <c r="G23" s="6"/>
    </row>
    <row r="24" spans="1:7" ht="25.5">
      <c r="A24" s="11" t="s">
        <v>108</v>
      </c>
      <c r="B24" s="6"/>
      <c r="C24" s="6"/>
      <c r="D24" s="6"/>
      <c r="E24" s="6"/>
      <c r="F24" s="6"/>
      <c r="G24" s="6"/>
    </row>
    <row r="25" spans="1:7" ht="25.5">
      <c r="A25" s="11" t="s">
        <v>109</v>
      </c>
      <c r="B25" s="6"/>
      <c r="C25" s="6"/>
      <c r="D25" s="6"/>
      <c r="E25" s="6"/>
      <c r="F25" s="6"/>
      <c r="G25" s="6"/>
    </row>
    <row r="26" spans="1:7" ht="25.5">
      <c r="A26" s="11" t="s">
        <v>110</v>
      </c>
      <c r="B26" s="6"/>
      <c r="C26" s="6"/>
      <c r="D26" s="6"/>
      <c r="E26" s="6"/>
      <c r="F26" s="6"/>
      <c r="G26" s="6"/>
    </row>
    <row r="27" spans="1:7" ht="25.5">
      <c r="A27" s="11" t="s">
        <v>111</v>
      </c>
      <c r="B27" s="6"/>
      <c r="C27" s="6"/>
      <c r="D27" s="6"/>
      <c r="E27" s="6"/>
      <c r="F27" s="6"/>
      <c r="G27" s="6"/>
    </row>
    <row r="28" spans="1:7" ht="25.5">
      <c r="A28" s="11" t="s">
        <v>112</v>
      </c>
      <c r="B28" s="6"/>
      <c r="C28" s="6"/>
      <c r="D28" s="6"/>
      <c r="E28" s="6"/>
      <c r="F28" s="6"/>
      <c r="G28" s="6"/>
    </row>
    <row r="29" spans="1:7" ht="25.5">
      <c r="A29" s="11" t="s">
        <v>113</v>
      </c>
      <c r="B29" s="6"/>
      <c r="C29" s="6"/>
      <c r="D29" s="6"/>
      <c r="E29" s="6"/>
      <c r="F29" s="6"/>
      <c r="G29" s="6"/>
    </row>
    <row r="30" spans="1:7" ht="25.5">
      <c r="A30" s="11" t="s">
        <v>114</v>
      </c>
      <c r="B30" s="6"/>
      <c r="C30" s="6"/>
      <c r="D30" s="6"/>
      <c r="E30" s="6"/>
      <c r="F30" s="6"/>
      <c r="G30" s="6"/>
    </row>
    <row r="31" spans="1:7" ht="25.5">
      <c r="A31" s="11" t="s">
        <v>115</v>
      </c>
      <c r="B31" s="6"/>
      <c r="C31" s="6"/>
      <c r="D31" s="6"/>
      <c r="E31" s="6"/>
      <c r="F31" s="6"/>
      <c r="G31" s="6"/>
    </row>
    <row r="32" spans="1:7" ht="25.5">
      <c r="A32" s="11" t="s">
        <v>116</v>
      </c>
      <c r="B32" s="6"/>
      <c r="C32" s="6"/>
      <c r="D32" s="6"/>
      <c r="E32" s="6"/>
      <c r="F32" s="6"/>
      <c r="G32" s="6"/>
    </row>
    <row r="33" spans="1:7" ht="25.5">
      <c r="A33" s="11" t="s">
        <v>117</v>
      </c>
      <c r="B33" s="6"/>
      <c r="C33" s="6"/>
      <c r="D33" s="6"/>
      <c r="E33" s="6"/>
      <c r="F33" s="6"/>
      <c r="G33" s="6"/>
    </row>
    <row r="38" ht="12.75">
      <c r="A38" s="4" t="s">
        <v>128</v>
      </c>
    </row>
    <row r="39" ht="12.75">
      <c r="A39" s="4"/>
    </row>
    <row r="40" spans="1:6" ht="38.25">
      <c r="A40" s="8" t="s">
        <v>57</v>
      </c>
      <c r="B40" s="9" t="s">
        <v>50</v>
      </c>
      <c r="C40" s="9" t="s">
        <v>51</v>
      </c>
      <c r="D40" s="9" t="s">
        <v>52</v>
      </c>
      <c r="E40" s="9" t="s">
        <v>53</v>
      </c>
      <c r="F40" s="9" t="s">
        <v>54</v>
      </c>
    </row>
    <row r="41" spans="1:6" ht="13.5" thickBot="1">
      <c r="A41" s="16" t="s">
        <v>58</v>
      </c>
      <c r="B41" s="17">
        <v>1</v>
      </c>
      <c r="C41" s="17">
        <v>2</v>
      </c>
      <c r="D41" s="17">
        <v>3</v>
      </c>
      <c r="E41" s="17">
        <v>4</v>
      </c>
      <c r="F41" s="17">
        <v>5</v>
      </c>
    </row>
    <row r="42" spans="1:6" ht="13.5" thickTop="1">
      <c r="A42" s="13" t="s">
        <v>73</v>
      </c>
      <c r="B42" s="18" t="e">
        <f>C17/$B$17</f>
        <v>#DIV/0!</v>
      </c>
      <c r="C42" s="18" t="e">
        <f>D17/$B$17</f>
        <v>#DIV/0!</v>
      </c>
      <c r="D42" s="18" t="e">
        <f>E17/$B$17</f>
        <v>#DIV/0!</v>
      </c>
      <c r="E42" s="18" t="e">
        <f>F17/$B$17</f>
        <v>#DIV/0!</v>
      </c>
      <c r="F42" s="18" t="e">
        <f>G17/$B$17</f>
        <v>#DIV/0!</v>
      </c>
    </row>
    <row r="43" spans="1:6" ht="12.75">
      <c r="A43" s="6" t="s">
        <v>74</v>
      </c>
      <c r="B43" s="10" t="e">
        <f>C18/$B$18</f>
        <v>#DIV/0!</v>
      </c>
      <c r="C43" s="10" t="e">
        <f>D18/$B$18</f>
        <v>#DIV/0!</v>
      </c>
      <c r="D43" s="10" t="e">
        <f>E18/$B$18</f>
        <v>#DIV/0!</v>
      </c>
      <c r="E43" s="10" t="e">
        <f>F18/$B$18</f>
        <v>#DIV/0!</v>
      </c>
      <c r="F43" s="10" t="e">
        <f>G18/$B$18</f>
        <v>#DIV/0!</v>
      </c>
    </row>
    <row r="44" spans="1:6" ht="12.75">
      <c r="A44" s="6" t="s">
        <v>75</v>
      </c>
      <c r="B44" s="10" t="e">
        <f>C19/$B$19</f>
        <v>#DIV/0!</v>
      </c>
      <c r="C44" s="10" t="e">
        <f>D19/$B$19</f>
        <v>#DIV/0!</v>
      </c>
      <c r="D44" s="10" t="e">
        <f>E19/$B$19</f>
        <v>#DIV/0!</v>
      </c>
      <c r="E44" s="10" t="e">
        <f>F19/$B$19</f>
        <v>#DIV/0!</v>
      </c>
      <c r="F44" s="10" t="e">
        <f>G19/$B$19</f>
        <v>#DIV/0!</v>
      </c>
    </row>
    <row r="45" spans="1:6" ht="12.75">
      <c r="A45" s="6" t="s">
        <v>76</v>
      </c>
      <c r="B45" s="10" t="e">
        <f>C20/$B$20</f>
        <v>#DIV/0!</v>
      </c>
      <c r="C45" s="10" t="e">
        <f>D20/$B$20</f>
        <v>#DIV/0!</v>
      </c>
      <c r="D45" s="10" t="e">
        <f>E20/$B$20</f>
        <v>#DIV/0!</v>
      </c>
      <c r="E45" s="10" t="e">
        <f>F20/$B$20</f>
        <v>#DIV/0!</v>
      </c>
      <c r="F45" s="10" t="e">
        <f>G20/$B$20</f>
        <v>#DIV/0!</v>
      </c>
    </row>
    <row r="47" ht="12.75">
      <c r="A47" s="4" t="s">
        <v>129</v>
      </c>
    </row>
    <row r="49" spans="1:7" ht="38.25">
      <c r="A49" s="8" t="s">
        <v>57</v>
      </c>
      <c r="B49" s="8" t="s">
        <v>49</v>
      </c>
      <c r="C49" s="9" t="s">
        <v>50</v>
      </c>
      <c r="D49" s="9" t="s">
        <v>51</v>
      </c>
      <c r="E49" s="9" t="s">
        <v>52</v>
      </c>
      <c r="F49" s="9" t="s">
        <v>53</v>
      </c>
      <c r="G49" s="9" t="s">
        <v>54</v>
      </c>
    </row>
    <row r="50" spans="1:7" ht="13.5" thickBot="1">
      <c r="A50" s="16" t="s">
        <v>58</v>
      </c>
      <c r="B50" s="16" t="s">
        <v>59</v>
      </c>
      <c r="C50" s="17">
        <v>2</v>
      </c>
      <c r="D50" s="17">
        <v>3</v>
      </c>
      <c r="E50" s="17">
        <v>4</v>
      </c>
      <c r="F50" s="17">
        <v>5</v>
      </c>
      <c r="G50" s="17">
        <v>6</v>
      </c>
    </row>
    <row r="51" spans="1:7" ht="13.5" thickTop="1">
      <c r="A51" s="13" t="s">
        <v>122</v>
      </c>
      <c r="B51" s="26">
        <f aca="true" t="shared" si="0" ref="B51:G51">SUM(B21:B24)/4</f>
        <v>0</v>
      </c>
      <c r="C51" s="26">
        <f t="shared" si="0"/>
        <v>0</v>
      </c>
      <c r="D51" s="26">
        <f t="shared" si="0"/>
        <v>0</v>
      </c>
      <c r="E51" s="26">
        <f t="shared" si="0"/>
        <v>0</v>
      </c>
      <c r="F51" s="26">
        <f t="shared" si="0"/>
        <v>0</v>
      </c>
      <c r="G51" s="26">
        <f t="shared" si="0"/>
        <v>0</v>
      </c>
    </row>
    <row r="52" spans="1:7" ht="12.75">
      <c r="A52" s="6" t="s">
        <v>121</v>
      </c>
      <c r="B52" s="27">
        <f aca="true" t="shared" si="1" ref="B52:G52">SUM(B21:B27)/7</f>
        <v>0</v>
      </c>
      <c r="C52" s="27">
        <f t="shared" si="1"/>
        <v>0</v>
      </c>
      <c r="D52" s="27">
        <f t="shared" si="1"/>
        <v>0</v>
      </c>
      <c r="E52" s="27">
        <f t="shared" si="1"/>
        <v>0</v>
      </c>
      <c r="F52" s="27">
        <f t="shared" si="1"/>
        <v>0</v>
      </c>
      <c r="G52" s="27">
        <f t="shared" si="1"/>
        <v>0</v>
      </c>
    </row>
    <row r="53" spans="1:7" ht="12.75">
      <c r="A53" s="6" t="s">
        <v>120</v>
      </c>
      <c r="B53" s="27">
        <f aca="true" t="shared" si="2" ref="B53:G53">SUM(B21:B30)/10</f>
        <v>0</v>
      </c>
      <c r="C53" s="27">
        <f t="shared" si="2"/>
        <v>0</v>
      </c>
      <c r="D53" s="27">
        <f t="shared" si="2"/>
        <v>0</v>
      </c>
      <c r="E53" s="27">
        <f t="shared" si="2"/>
        <v>0</v>
      </c>
      <c r="F53" s="27">
        <f t="shared" si="2"/>
        <v>0</v>
      </c>
      <c r="G53" s="27">
        <f t="shared" si="2"/>
        <v>0</v>
      </c>
    </row>
    <row r="54" spans="1:7" ht="12.75">
      <c r="A54" s="6" t="s">
        <v>119</v>
      </c>
      <c r="B54" s="27">
        <f aca="true" t="shared" si="3" ref="B54:G54">SUM(B21:B33)/13</f>
        <v>0</v>
      </c>
      <c r="C54" s="27">
        <f t="shared" si="3"/>
        <v>0</v>
      </c>
      <c r="D54" s="27">
        <f t="shared" si="3"/>
        <v>0</v>
      </c>
      <c r="E54" s="27">
        <f t="shared" si="3"/>
        <v>0</v>
      </c>
      <c r="F54" s="27">
        <f t="shared" si="3"/>
        <v>0</v>
      </c>
      <c r="G54" s="27">
        <f t="shared" si="3"/>
        <v>0</v>
      </c>
    </row>
    <row r="59" ht="12.75">
      <c r="A59" t="s">
        <v>130</v>
      </c>
    </row>
    <row r="61" spans="1:6" ht="38.25">
      <c r="A61" s="8" t="s">
        <v>57</v>
      </c>
      <c r="B61" s="9" t="s">
        <v>50</v>
      </c>
      <c r="C61" s="9" t="s">
        <v>51</v>
      </c>
      <c r="D61" s="9" t="s">
        <v>52</v>
      </c>
      <c r="E61" s="9" t="s">
        <v>53</v>
      </c>
      <c r="F61" s="9" t="s">
        <v>54</v>
      </c>
    </row>
    <row r="62" spans="1:6" ht="13.5" thickBot="1">
      <c r="A62" s="16" t="s">
        <v>58</v>
      </c>
      <c r="B62" s="17">
        <v>1</v>
      </c>
      <c r="C62" s="17">
        <v>2</v>
      </c>
      <c r="D62" s="17">
        <v>3</v>
      </c>
      <c r="E62" s="17">
        <v>4</v>
      </c>
      <c r="F62" s="17">
        <v>5</v>
      </c>
    </row>
    <row r="63" spans="1:6" ht="13.5" thickTop="1">
      <c r="A63" s="13" t="s">
        <v>62</v>
      </c>
      <c r="B63" s="18" t="e">
        <f>C51/$B$51</f>
        <v>#DIV/0!</v>
      </c>
      <c r="C63" s="18" t="e">
        <f>D51/$B$51</f>
        <v>#DIV/0!</v>
      </c>
      <c r="D63" s="18" t="e">
        <f>E51/$B$51</f>
        <v>#DIV/0!</v>
      </c>
      <c r="E63" s="18" t="e">
        <f>F51/$B$51</f>
        <v>#DIV/0!</v>
      </c>
      <c r="F63" s="18" t="e">
        <f>G51/$B$51</f>
        <v>#DIV/0!</v>
      </c>
    </row>
    <row r="64" spans="1:6" ht="12.75">
      <c r="A64" s="6" t="s">
        <v>63</v>
      </c>
      <c r="B64" s="10" t="e">
        <f>C52/$B$52</f>
        <v>#DIV/0!</v>
      </c>
      <c r="C64" s="10" t="e">
        <f>D52/$B$52</f>
        <v>#DIV/0!</v>
      </c>
      <c r="D64" s="10" t="e">
        <f>E52/$B$52</f>
        <v>#DIV/0!</v>
      </c>
      <c r="E64" s="10" t="e">
        <f>F52/$B$52</f>
        <v>#DIV/0!</v>
      </c>
      <c r="F64" s="10" t="e">
        <f>G52/$B$52</f>
        <v>#DIV/0!</v>
      </c>
    </row>
    <row r="65" spans="1:6" ht="12.75">
      <c r="A65" s="6" t="s">
        <v>64</v>
      </c>
      <c r="B65" s="10" t="e">
        <f>C53/$B$53</f>
        <v>#DIV/0!</v>
      </c>
      <c r="C65" s="10" t="e">
        <f>D53/$B$53</f>
        <v>#DIV/0!</v>
      </c>
      <c r="D65" s="10" t="e">
        <f>E53/$B$53</f>
        <v>#DIV/0!</v>
      </c>
      <c r="E65" s="10" t="e">
        <f>F53/$B$53</f>
        <v>#DIV/0!</v>
      </c>
      <c r="F65" s="10" t="e">
        <f>G53/$B$53</f>
        <v>#DIV/0!</v>
      </c>
    </row>
    <row r="66" spans="1:6" ht="12.75">
      <c r="A66" s="6" t="s">
        <v>65</v>
      </c>
      <c r="B66" s="10" t="e">
        <f>C54/$B$54</f>
        <v>#DIV/0!</v>
      </c>
      <c r="C66" s="10" t="e">
        <f>D54/$B$54</f>
        <v>#DIV/0!</v>
      </c>
      <c r="D66" s="10" t="e">
        <f>E54/$B$54</f>
        <v>#DIV/0!</v>
      </c>
      <c r="E66" s="10" t="e">
        <f>F54/$B$54</f>
        <v>#DIV/0!</v>
      </c>
      <c r="F66" s="10" t="e">
        <f>G54/$B$54</f>
        <v>#DIV/0!</v>
      </c>
    </row>
    <row r="71" ht="12.75">
      <c r="A71" t="s">
        <v>131</v>
      </c>
    </row>
    <row r="73" spans="1:6" ht="38.25">
      <c r="A73" s="8" t="s">
        <v>57</v>
      </c>
      <c r="B73" s="9" t="s">
        <v>50</v>
      </c>
      <c r="C73" s="9" t="s">
        <v>51</v>
      </c>
      <c r="D73" s="9" t="s">
        <v>52</v>
      </c>
      <c r="E73" s="9" t="s">
        <v>53</v>
      </c>
      <c r="F73" s="9" t="s">
        <v>54</v>
      </c>
    </row>
    <row r="74" spans="1:6" ht="13.5" thickBot="1">
      <c r="A74" s="16" t="s">
        <v>58</v>
      </c>
      <c r="B74" s="17">
        <v>1</v>
      </c>
      <c r="C74" s="17">
        <v>2</v>
      </c>
      <c r="D74" s="17">
        <v>3</v>
      </c>
      <c r="E74" s="17">
        <v>4</v>
      </c>
      <c r="F74" s="17">
        <v>5</v>
      </c>
    </row>
    <row r="75" spans="1:6" ht="13.5" thickTop="1">
      <c r="A75" s="13" t="s">
        <v>69</v>
      </c>
      <c r="B75" s="18" t="e">
        <f>ROUND((B42+B63)/2,4)</f>
        <v>#DIV/0!</v>
      </c>
      <c r="C75" s="18" t="e">
        <f>ROUND((C42+C63)/2,4)</f>
        <v>#DIV/0!</v>
      </c>
      <c r="D75" s="18" t="e">
        <f>ROUND((D42+D63)/2,4)</f>
        <v>#DIV/0!</v>
      </c>
      <c r="E75" s="18" t="e">
        <f>ROUND((E42+E63)/2,4)</f>
        <v>#DIV/0!</v>
      </c>
      <c r="F75" s="18" t="e">
        <f>ROUND((F42+F63)/2,4)</f>
        <v>#DIV/0!</v>
      </c>
    </row>
    <row r="76" spans="1:6" ht="12.75">
      <c r="A76" s="6" t="s">
        <v>70</v>
      </c>
      <c r="B76" s="18" t="e">
        <f aca="true" t="shared" si="4" ref="B76:F78">ROUND((B43+B64)/2,4)</f>
        <v>#DIV/0!</v>
      </c>
      <c r="C76" s="18" t="e">
        <f t="shared" si="4"/>
        <v>#DIV/0!</v>
      </c>
      <c r="D76" s="18" t="e">
        <f t="shared" si="4"/>
        <v>#DIV/0!</v>
      </c>
      <c r="E76" s="18" t="e">
        <f t="shared" si="4"/>
        <v>#DIV/0!</v>
      </c>
      <c r="F76" s="18" t="e">
        <f t="shared" si="4"/>
        <v>#DIV/0!</v>
      </c>
    </row>
    <row r="77" spans="1:6" ht="12.75">
      <c r="A77" s="6" t="s">
        <v>71</v>
      </c>
      <c r="B77" s="18" t="e">
        <f t="shared" si="4"/>
        <v>#DIV/0!</v>
      </c>
      <c r="C77" s="18" t="e">
        <f t="shared" si="4"/>
        <v>#DIV/0!</v>
      </c>
      <c r="D77" s="18" t="e">
        <f t="shared" si="4"/>
        <v>#DIV/0!</v>
      </c>
      <c r="E77" s="18" t="e">
        <f t="shared" si="4"/>
        <v>#DIV/0!</v>
      </c>
      <c r="F77" s="18" t="e">
        <f t="shared" si="4"/>
        <v>#DIV/0!</v>
      </c>
    </row>
    <row r="78" spans="1:6" ht="12.75">
      <c r="A78" s="6" t="s">
        <v>72</v>
      </c>
      <c r="B78" s="18" t="e">
        <f t="shared" si="4"/>
        <v>#DIV/0!</v>
      </c>
      <c r="C78" s="18" t="e">
        <f t="shared" si="4"/>
        <v>#DIV/0!</v>
      </c>
      <c r="D78" s="18" t="e">
        <f t="shared" si="4"/>
        <v>#DIV/0!</v>
      </c>
      <c r="E78" s="18" t="e">
        <f t="shared" si="4"/>
        <v>#DIV/0!</v>
      </c>
      <c r="F78" s="18" t="e">
        <f t="shared" si="4"/>
        <v>#DIV/0!</v>
      </c>
    </row>
    <row r="81" ht="12.75">
      <c r="A81" t="s">
        <v>132</v>
      </c>
    </row>
    <row r="83" spans="1:7" ht="38.25">
      <c r="A83" s="8" t="s">
        <v>57</v>
      </c>
      <c r="B83" s="9" t="s">
        <v>82</v>
      </c>
      <c r="C83" s="9" t="s">
        <v>50</v>
      </c>
      <c r="D83" s="9" t="s">
        <v>51</v>
      </c>
      <c r="E83" s="9" t="s">
        <v>52</v>
      </c>
      <c r="F83" s="9" t="s">
        <v>53</v>
      </c>
      <c r="G83" s="9" t="s">
        <v>54</v>
      </c>
    </row>
    <row r="84" spans="1:7" ht="13.5" thickBot="1">
      <c r="A84" s="16" t="s">
        <v>58</v>
      </c>
      <c r="B84" s="16">
        <v>1</v>
      </c>
      <c r="C84" s="17">
        <v>2</v>
      </c>
      <c r="D84" s="17">
        <v>3</v>
      </c>
      <c r="E84" s="17">
        <v>4</v>
      </c>
      <c r="F84" s="17">
        <v>5</v>
      </c>
      <c r="G84" s="17">
        <v>6</v>
      </c>
    </row>
    <row r="85" spans="1:7" ht="13.5" thickTop="1">
      <c r="A85" s="13" t="s">
        <v>84</v>
      </c>
      <c r="B85" s="13">
        <f>B7</f>
        <v>0</v>
      </c>
      <c r="C85" s="13" t="e">
        <f>$B$85*B75</f>
        <v>#DIV/0!</v>
      </c>
      <c r="D85" s="13" t="e">
        <f>$B$85*C75</f>
        <v>#DIV/0!</v>
      </c>
      <c r="E85" s="13" t="e">
        <f>$B$85*D75</f>
        <v>#DIV/0!</v>
      </c>
      <c r="F85" s="13" t="e">
        <f>$B$85*E75</f>
        <v>#DIV/0!</v>
      </c>
      <c r="G85" s="13" t="e">
        <f>$B$85*F75</f>
        <v>#DIV/0!</v>
      </c>
    </row>
    <row r="86" spans="1:7" ht="12.75">
      <c r="A86" s="6" t="s">
        <v>83</v>
      </c>
      <c r="B86" s="6">
        <f>B8</f>
        <v>0</v>
      </c>
      <c r="C86" s="6" t="e">
        <f>$B$86*B76</f>
        <v>#DIV/0!</v>
      </c>
      <c r="D86" s="6" t="e">
        <f>$B$86*C76</f>
        <v>#DIV/0!</v>
      </c>
      <c r="E86" s="6" t="e">
        <f>$B$86*D76</f>
        <v>#DIV/0!</v>
      </c>
      <c r="F86" s="6" t="e">
        <f>$B$86*E76</f>
        <v>#DIV/0!</v>
      </c>
      <c r="G86" s="6" t="e">
        <f>$B$86*F76</f>
        <v>#DIV/0!</v>
      </c>
    </row>
    <row r="87" spans="1:7" ht="12.75">
      <c r="A87" s="6" t="s">
        <v>86</v>
      </c>
      <c r="B87" s="6">
        <f>B9</f>
        <v>0</v>
      </c>
      <c r="C87" s="6" t="e">
        <f>$B$87*B77</f>
        <v>#DIV/0!</v>
      </c>
      <c r="D87" s="6" t="e">
        <f>$B$87*C77</f>
        <v>#DIV/0!</v>
      </c>
      <c r="E87" s="6" t="e">
        <f>$B$87*D77</f>
        <v>#DIV/0!</v>
      </c>
      <c r="F87" s="6" t="e">
        <f>$B$87*E77</f>
        <v>#DIV/0!</v>
      </c>
      <c r="G87" s="6" t="e">
        <f>$B$87*F77</f>
        <v>#DIV/0!</v>
      </c>
    </row>
    <row r="88" spans="1:7" ht="12.75">
      <c r="A88" s="6" t="s">
        <v>85</v>
      </c>
      <c r="B88" s="6">
        <f>B10</f>
        <v>0</v>
      </c>
      <c r="C88" s="6" t="e">
        <f>$B$88*B78</f>
        <v>#DIV/0!</v>
      </c>
      <c r="D88" s="6" t="e">
        <f>$B$88*C78</f>
        <v>#DIV/0!</v>
      </c>
      <c r="E88" s="6" t="e">
        <f>$B$88*D78</f>
        <v>#DIV/0!</v>
      </c>
      <c r="F88" s="6" t="e">
        <f>$B$88*E78</f>
        <v>#DIV/0!</v>
      </c>
      <c r="G88" s="6" t="e">
        <f>$B$88*F78</f>
        <v>#DIV/0!</v>
      </c>
    </row>
    <row r="91" ht="12.75">
      <c r="A91" t="s">
        <v>133</v>
      </c>
    </row>
    <row r="93" spans="1:9" ht="12.75">
      <c r="A93" s="108" t="s">
        <v>135</v>
      </c>
      <c r="B93" s="108" t="s">
        <v>125</v>
      </c>
      <c r="C93" s="110" t="s">
        <v>126</v>
      </c>
      <c r="D93" s="112" t="s">
        <v>127</v>
      </c>
      <c r="E93" s="113"/>
      <c r="F93" s="113"/>
      <c r="G93" s="113"/>
      <c r="H93" s="113"/>
      <c r="I93" s="114"/>
    </row>
    <row r="94" spans="1:9" ht="51.75" thickBot="1">
      <c r="A94" s="109"/>
      <c r="B94" s="109"/>
      <c r="C94" s="111"/>
      <c r="D94" s="17" t="s">
        <v>124</v>
      </c>
      <c r="E94" s="17" t="s">
        <v>50</v>
      </c>
      <c r="F94" s="17" t="s">
        <v>51</v>
      </c>
      <c r="G94" s="17" t="s">
        <v>52</v>
      </c>
      <c r="H94" s="17" t="s">
        <v>53</v>
      </c>
      <c r="I94" s="17" t="s">
        <v>54</v>
      </c>
    </row>
    <row r="95" spans="1:9" ht="13.5" thickTop="1">
      <c r="A95" s="115" t="s">
        <v>136</v>
      </c>
      <c r="B95" s="19" t="s">
        <v>134</v>
      </c>
      <c r="C95" s="20">
        <v>0.02</v>
      </c>
      <c r="D95" s="19">
        <f>B85*C95</f>
        <v>0</v>
      </c>
      <c r="E95" s="19" t="s">
        <v>140</v>
      </c>
      <c r="F95" s="19" t="s">
        <v>140</v>
      </c>
      <c r="G95" s="19" t="s">
        <v>140</v>
      </c>
      <c r="H95" s="19" t="s">
        <v>140</v>
      </c>
      <c r="I95" s="19" t="s">
        <v>140</v>
      </c>
    </row>
    <row r="96" spans="1:9" ht="13.5" thickBot="1">
      <c r="A96" s="116"/>
      <c r="B96" s="21" t="s">
        <v>291</v>
      </c>
      <c r="C96" s="22">
        <v>0.18</v>
      </c>
      <c r="D96" s="21" t="s">
        <v>140</v>
      </c>
      <c r="E96" s="21" t="e">
        <f>C85*$C$96</f>
        <v>#DIV/0!</v>
      </c>
      <c r="F96" s="21" t="e">
        <f>D85*$C$96</f>
        <v>#DIV/0!</v>
      </c>
      <c r="G96" s="21" t="e">
        <f>E85*$C$96</f>
        <v>#DIV/0!</v>
      </c>
      <c r="H96" s="21" t="e">
        <f>F85*$C$96</f>
        <v>#DIV/0!</v>
      </c>
      <c r="I96" s="21" t="e">
        <f>G85*$C$96</f>
        <v>#DIV/0!</v>
      </c>
    </row>
    <row r="97" spans="1:9" ht="12.75">
      <c r="A97" s="94" t="s">
        <v>137</v>
      </c>
      <c r="B97" s="23" t="s">
        <v>134</v>
      </c>
      <c r="C97" s="24">
        <v>0.02</v>
      </c>
      <c r="D97" s="23">
        <f>B86*C97</f>
        <v>0</v>
      </c>
      <c r="E97" s="13" t="s">
        <v>140</v>
      </c>
      <c r="F97" s="13" t="s">
        <v>140</v>
      </c>
      <c r="G97" s="13" t="s">
        <v>140</v>
      </c>
      <c r="H97" s="13" t="s">
        <v>140</v>
      </c>
      <c r="I97" s="13" t="s">
        <v>140</v>
      </c>
    </row>
    <row r="98" spans="1:9" ht="13.5" thickBot="1">
      <c r="A98" s="116"/>
      <c r="B98" s="21" t="s">
        <v>291</v>
      </c>
      <c r="C98" s="22">
        <v>0.18</v>
      </c>
      <c r="D98" s="21" t="s">
        <v>140</v>
      </c>
      <c r="E98" s="21" t="e">
        <f>C86*$C$98</f>
        <v>#DIV/0!</v>
      </c>
      <c r="F98" s="21" t="e">
        <f>D86*$C$98</f>
        <v>#DIV/0!</v>
      </c>
      <c r="G98" s="21" t="e">
        <f>E86*$C$98</f>
        <v>#DIV/0!</v>
      </c>
      <c r="H98" s="21" t="e">
        <f>F86*$C$98</f>
        <v>#DIV/0!</v>
      </c>
      <c r="I98" s="21" t="e">
        <f>G86*$C$98</f>
        <v>#DIV/0!</v>
      </c>
    </row>
    <row r="99" spans="1:9" ht="12.75">
      <c r="A99" s="94" t="s">
        <v>138</v>
      </c>
      <c r="B99" s="23" t="s">
        <v>134</v>
      </c>
      <c r="C99" s="24">
        <v>0.02</v>
      </c>
      <c r="D99" s="23">
        <f>B87*C99</f>
        <v>0</v>
      </c>
      <c r="E99" s="13" t="s">
        <v>140</v>
      </c>
      <c r="F99" s="13" t="s">
        <v>140</v>
      </c>
      <c r="G99" s="13" t="s">
        <v>140</v>
      </c>
      <c r="H99" s="13" t="s">
        <v>140</v>
      </c>
      <c r="I99" s="13" t="s">
        <v>140</v>
      </c>
    </row>
    <row r="100" spans="1:9" ht="13.5" thickBot="1">
      <c r="A100" s="116"/>
      <c r="B100" s="21" t="s">
        <v>291</v>
      </c>
      <c r="C100" s="22">
        <v>0.18</v>
      </c>
      <c r="D100" s="21" t="s">
        <v>140</v>
      </c>
      <c r="E100" s="21" t="e">
        <f>C87*$C$100</f>
        <v>#DIV/0!</v>
      </c>
      <c r="F100" s="21" t="e">
        <f>D87*$C$100</f>
        <v>#DIV/0!</v>
      </c>
      <c r="G100" s="21" t="e">
        <f>E87*$C$100</f>
        <v>#DIV/0!</v>
      </c>
      <c r="H100" s="21" t="e">
        <f>F87*$C$100</f>
        <v>#DIV/0!</v>
      </c>
      <c r="I100" s="21" t="e">
        <f>G87*$C$100</f>
        <v>#DIV/0!</v>
      </c>
    </row>
    <row r="101" spans="1:9" ht="12.75">
      <c r="A101" s="94" t="s">
        <v>139</v>
      </c>
      <c r="B101" s="23" t="s">
        <v>134</v>
      </c>
      <c r="C101" s="24">
        <v>0.02</v>
      </c>
      <c r="D101" s="23">
        <f>B88*C101</f>
        <v>0</v>
      </c>
      <c r="E101" s="13" t="s">
        <v>140</v>
      </c>
      <c r="F101" s="13" t="s">
        <v>140</v>
      </c>
      <c r="G101" s="13" t="s">
        <v>140</v>
      </c>
      <c r="H101" s="13" t="s">
        <v>140</v>
      </c>
      <c r="I101" s="13" t="s">
        <v>140</v>
      </c>
    </row>
    <row r="102" spans="1:9" ht="13.5" thickBot="1">
      <c r="A102" s="116"/>
      <c r="B102" s="21" t="s">
        <v>291</v>
      </c>
      <c r="C102" s="22">
        <v>0.18</v>
      </c>
      <c r="D102" s="21" t="s">
        <v>140</v>
      </c>
      <c r="E102" s="21" t="e">
        <f>C88*$C$102</f>
        <v>#DIV/0!</v>
      </c>
      <c r="F102" s="21" t="e">
        <f>D88*$C$102</f>
        <v>#DIV/0!</v>
      </c>
      <c r="G102" s="21" t="e">
        <f>E88*$C$102</f>
        <v>#DIV/0!</v>
      </c>
      <c r="H102" s="21" t="e">
        <f>F88*$C$102</f>
        <v>#DIV/0!</v>
      </c>
      <c r="I102" s="21" t="e">
        <f>G88*$C$102</f>
        <v>#DIV/0!</v>
      </c>
    </row>
  </sheetData>
  <mergeCells count="8">
    <mergeCell ref="A93:A94"/>
    <mergeCell ref="B93:B94"/>
    <mergeCell ref="C93:C94"/>
    <mergeCell ref="D93:I93"/>
    <mergeCell ref="A95:A96"/>
    <mergeCell ref="A97:A98"/>
    <mergeCell ref="A99:A100"/>
    <mergeCell ref="A101:A102"/>
  </mergeCells>
  <printOptions/>
  <pageMargins left="0.75" right="0.75" top="1" bottom="1" header="0.5" footer="0.5"/>
  <pageSetup orientation="portrait" paperSize="9"/>
  <ignoredErrors>
    <ignoredError sqref="B42:F45 B63:F66 C85:G88 F96:I102 E97:E102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pane ySplit="1" topLeftCell="BM2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25.00390625" style="0" customWidth="1"/>
    <col min="2" max="2" width="23.75390625" style="0" customWidth="1"/>
    <col min="3" max="3" width="14.375" style="0" customWidth="1"/>
    <col min="4" max="6" width="9.75390625" style="0" customWidth="1"/>
  </cols>
  <sheetData>
    <row r="1" ht="12.75">
      <c r="A1" s="1" t="s">
        <v>87</v>
      </c>
    </row>
    <row r="2" ht="12.75">
      <c r="A2" s="1"/>
    </row>
    <row r="3" ht="12.75">
      <c r="A3" s="1"/>
    </row>
    <row r="4" ht="12.75">
      <c r="A4" s="3" t="s">
        <v>98</v>
      </c>
    </row>
    <row r="5" ht="12.75">
      <c r="A5" s="1"/>
    </row>
    <row r="6" spans="1:2" ht="12.75">
      <c r="A6" s="84" t="s">
        <v>57</v>
      </c>
      <c r="B6" s="84" t="s">
        <v>99</v>
      </c>
    </row>
    <row r="7" spans="1:2" ht="12.75">
      <c r="A7" s="6" t="s">
        <v>100</v>
      </c>
      <c r="B7" s="6"/>
    </row>
    <row r="8" spans="1:2" ht="12.75">
      <c r="A8" s="6" t="s">
        <v>101</v>
      </c>
      <c r="B8" s="6"/>
    </row>
    <row r="9" spans="1:2" ht="12.75">
      <c r="A9" s="6" t="s">
        <v>102</v>
      </c>
      <c r="B9" s="6"/>
    </row>
    <row r="10" spans="1:2" ht="12.75">
      <c r="A10" s="7" t="s">
        <v>103</v>
      </c>
      <c r="B10" s="6"/>
    </row>
    <row r="12" ht="12.75">
      <c r="A12" t="s">
        <v>61</v>
      </c>
    </row>
    <row r="14" spans="1:7" ht="51">
      <c r="A14" s="8" t="s">
        <v>57</v>
      </c>
      <c r="B14" s="8" t="s">
        <v>49</v>
      </c>
      <c r="C14" s="9" t="s">
        <v>50</v>
      </c>
      <c r="D14" s="9" t="s">
        <v>51</v>
      </c>
      <c r="E14" s="9" t="s">
        <v>52</v>
      </c>
      <c r="F14" s="9" t="s">
        <v>53</v>
      </c>
      <c r="G14" s="9" t="s">
        <v>54</v>
      </c>
    </row>
    <row r="15" spans="1:7" s="86" customFormat="1" ht="12.75">
      <c r="A15" s="84" t="s">
        <v>58</v>
      </c>
      <c r="B15" s="84" t="s">
        <v>59</v>
      </c>
      <c r="C15" s="85">
        <v>2</v>
      </c>
      <c r="D15" s="85">
        <v>3</v>
      </c>
      <c r="E15" s="85">
        <v>4</v>
      </c>
      <c r="F15" s="85">
        <v>5</v>
      </c>
      <c r="G15" s="85">
        <v>6</v>
      </c>
    </row>
    <row r="16" spans="1:7" ht="38.25">
      <c r="A16" s="87" t="s">
        <v>93</v>
      </c>
      <c r="B16" s="6"/>
      <c r="C16" s="6"/>
      <c r="D16" s="6"/>
      <c r="E16" s="6"/>
      <c r="F16" s="6"/>
      <c r="G16" s="6"/>
    </row>
    <row r="17" spans="1:7" ht="38.25">
      <c r="A17" s="87" t="s">
        <v>94</v>
      </c>
      <c r="B17" s="6"/>
      <c r="C17" s="6"/>
      <c r="D17" s="6"/>
      <c r="E17" s="6"/>
      <c r="F17" s="6"/>
      <c r="G17" s="6"/>
    </row>
    <row r="18" spans="1:7" ht="38.25">
      <c r="A18" s="87" t="s">
        <v>95</v>
      </c>
      <c r="B18" s="6"/>
      <c r="C18" s="6"/>
      <c r="D18" s="6"/>
      <c r="E18" s="6"/>
      <c r="F18" s="6"/>
      <c r="G18" s="6"/>
    </row>
    <row r="19" spans="1:7" ht="25.5">
      <c r="A19" s="87" t="s">
        <v>96</v>
      </c>
      <c r="B19" s="6"/>
      <c r="C19" s="6"/>
      <c r="D19" s="6"/>
      <c r="E19" s="6"/>
      <c r="F19" s="6"/>
      <c r="G19" s="6"/>
    </row>
    <row r="20" spans="1:7" ht="25.5">
      <c r="A20" s="88" t="s">
        <v>105</v>
      </c>
      <c r="B20" s="6"/>
      <c r="C20" s="6"/>
      <c r="D20" s="6"/>
      <c r="E20" s="6"/>
      <c r="F20" s="6"/>
      <c r="G20" s="6"/>
    </row>
    <row r="21" spans="1:7" ht="25.5">
      <c r="A21" s="87" t="s">
        <v>106</v>
      </c>
      <c r="B21" s="6"/>
      <c r="C21" s="6"/>
      <c r="D21" s="6"/>
      <c r="E21" s="6"/>
      <c r="F21" s="6"/>
      <c r="G21" s="6"/>
    </row>
    <row r="22" spans="1:7" ht="25.5">
      <c r="A22" s="87" t="s">
        <v>107</v>
      </c>
      <c r="B22" s="6"/>
      <c r="C22" s="6"/>
      <c r="D22" s="6"/>
      <c r="E22" s="6"/>
      <c r="F22" s="6"/>
      <c r="G22" s="6"/>
    </row>
    <row r="23" spans="1:7" ht="25.5">
      <c r="A23" s="87" t="s">
        <v>108</v>
      </c>
      <c r="B23" s="6"/>
      <c r="C23" s="6"/>
      <c r="D23" s="6"/>
      <c r="E23" s="6"/>
      <c r="F23" s="6"/>
      <c r="G23" s="6"/>
    </row>
    <row r="24" spans="1:7" ht="25.5">
      <c r="A24" s="87" t="s">
        <v>109</v>
      </c>
      <c r="B24" s="6"/>
      <c r="C24" s="6"/>
      <c r="D24" s="6"/>
      <c r="E24" s="6"/>
      <c r="F24" s="6"/>
      <c r="G24" s="6"/>
    </row>
    <row r="25" spans="1:7" ht="25.5">
      <c r="A25" s="87" t="s">
        <v>110</v>
      </c>
      <c r="B25" s="6"/>
      <c r="C25" s="6"/>
      <c r="D25" s="6"/>
      <c r="E25" s="6"/>
      <c r="F25" s="6"/>
      <c r="G25" s="6"/>
    </row>
    <row r="26" spans="1:7" ht="25.5">
      <c r="A26" s="87" t="s">
        <v>111</v>
      </c>
      <c r="B26" s="6"/>
      <c r="C26" s="6"/>
      <c r="D26" s="6"/>
      <c r="E26" s="6"/>
      <c r="F26" s="6"/>
      <c r="G26" s="6"/>
    </row>
    <row r="27" spans="1:7" ht="25.5">
      <c r="A27" s="87" t="s">
        <v>112</v>
      </c>
      <c r="B27" s="6"/>
      <c r="C27" s="6"/>
      <c r="D27" s="6"/>
      <c r="E27" s="6"/>
      <c r="F27" s="6"/>
      <c r="G27" s="6"/>
    </row>
    <row r="28" spans="1:7" ht="25.5">
      <c r="A28" s="87" t="s">
        <v>113</v>
      </c>
      <c r="B28" s="6"/>
      <c r="C28" s="6"/>
      <c r="D28" s="6"/>
      <c r="E28" s="6"/>
      <c r="F28" s="6"/>
      <c r="G28" s="6"/>
    </row>
    <row r="29" spans="1:7" ht="25.5">
      <c r="A29" s="87" t="s">
        <v>114</v>
      </c>
      <c r="B29" s="6"/>
      <c r="C29" s="6"/>
      <c r="D29" s="6"/>
      <c r="E29" s="6"/>
      <c r="F29" s="6"/>
      <c r="G29" s="6"/>
    </row>
    <row r="30" spans="1:7" ht="25.5">
      <c r="A30" s="87" t="s">
        <v>115</v>
      </c>
      <c r="B30" s="6"/>
      <c r="C30" s="6"/>
      <c r="D30" s="6"/>
      <c r="E30" s="6"/>
      <c r="F30" s="6"/>
      <c r="G30" s="6"/>
    </row>
    <row r="31" spans="1:7" ht="25.5">
      <c r="A31" s="87" t="s">
        <v>116</v>
      </c>
      <c r="B31" s="6"/>
      <c r="C31" s="6"/>
      <c r="D31" s="6"/>
      <c r="E31" s="6"/>
      <c r="F31" s="6"/>
      <c r="G31" s="6"/>
    </row>
    <row r="32" spans="1:7" ht="25.5">
      <c r="A32" s="87" t="s">
        <v>117</v>
      </c>
      <c r="B32" s="6"/>
      <c r="C32" s="6"/>
      <c r="D32" s="6"/>
      <c r="E32" s="6"/>
      <c r="F32" s="6"/>
      <c r="G32" s="6"/>
    </row>
    <row r="37" ht="12.75">
      <c r="A37" s="4" t="s">
        <v>88</v>
      </c>
    </row>
    <row r="38" ht="12.75">
      <c r="A38" s="4"/>
    </row>
    <row r="39" spans="1:6" ht="51">
      <c r="A39" s="8" t="s">
        <v>57</v>
      </c>
      <c r="B39" s="9" t="s">
        <v>50</v>
      </c>
      <c r="C39" s="9" t="s">
        <v>51</v>
      </c>
      <c r="D39" s="9" t="s">
        <v>52</v>
      </c>
      <c r="E39" s="9" t="s">
        <v>53</v>
      </c>
      <c r="F39" s="9" t="s">
        <v>54</v>
      </c>
    </row>
    <row r="40" spans="1:6" ht="12.75">
      <c r="A40" s="84" t="s">
        <v>58</v>
      </c>
      <c r="B40" s="85" t="s">
        <v>60</v>
      </c>
      <c r="C40" s="85">
        <v>3</v>
      </c>
      <c r="D40" s="85">
        <v>4</v>
      </c>
      <c r="E40" s="85">
        <v>5</v>
      </c>
      <c r="F40" s="85">
        <v>6</v>
      </c>
    </row>
    <row r="41" spans="1:6" ht="12.75">
      <c r="A41" s="6" t="s">
        <v>89</v>
      </c>
      <c r="B41" s="10" t="e">
        <f>C16/$B$16</f>
        <v>#DIV/0!</v>
      </c>
      <c r="C41" s="10" t="e">
        <f>D16/$B$16</f>
        <v>#DIV/0!</v>
      </c>
      <c r="D41" s="10" t="e">
        <f>E16/$B$16</f>
        <v>#DIV/0!</v>
      </c>
      <c r="E41" s="10" t="e">
        <f>F16/$B$16</f>
        <v>#DIV/0!</v>
      </c>
      <c r="F41" s="10" t="e">
        <f>G16/$B$16</f>
        <v>#DIV/0!</v>
      </c>
    </row>
    <row r="42" spans="1:6" ht="12.75">
      <c r="A42" s="6" t="s">
        <v>90</v>
      </c>
      <c r="B42" s="6" t="e">
        <f>C17/$B$17</f>
        <v>#DIV/0!</v>
      </c>
      <c r="C42" s="6" t="e">
        <f>D17/$B$17</f>
        <v>#DIV/0!</v>
      </c>
      <c r="D42" s="6" t="e">
        <f>E17/$B$17</f>
        <v>#DIV/0!</v>
      </c>
      <c r="E42" s="6" t="e">
        <f>F17/$B$17</f>
        <v>#DIV/0!</v>
      </c>
      <c r="F42" s="6" t="e">
        <f>G17/$B$17</f>
        <v>#DIV/0!</v>
      </c>
    </row>
    <row r="43" spans="1:6" ht="12.75">
      <c r="A43" s="6" t="s">
        <v>91</v>
      </c>
      <c r="B43" s="6" t="e">
        <f>C18/$B$18</f>
        <v>#DIV/0!</v>
      </c>
      <c r="C43" s="6" t="e">
        <f>D18/$B$18</f>
        <v>#DIV/0!</v>
      </c>
      <c r="D43" s="6" t="e">
        <f>E18/$B$18</f>
        <v>#DIV/0!</v>
      </c>
      <c r="E43" s="6" t="e">
        <f>F18/$B$18</f>
        <v>#DIV/0!</v>
      </c>
      <c r="F43" s="6" t="e">
        <f>G18/$B$18</f>
        <v>#DIV/0!</v>
      </c>
    </row>
    <row r="44" spans="1:6" ht="12.75">
      <c r="A44" s="6" t="s">
        <v>92</v>
      </c>
      <c r="B44" s="6" t="e">
        <f>C19/$B$19</f>
        <v>#DIV/0!</v>
      </c>
      <c r="C44" s="6" t="e">
        <f>D19/$B$19</f>
        <v>#DIV/0!</v>
      </c>
      <c r="D44" s="6" t="e">
        <f>E19/$B$19</f>
        <v>#DIV/0!</v>
      </c>
      <c r="E44" s="6" t="e">
        <f>F19/$B$19</f>
        <v>#DIV/0!</v>
      </c>
      <c r="F44" s="6" t="e">
        <f>G19/$B$19</f>
        <v>#DIV/0!</v>
      </c>
    </row>
    <row r="46" ht="12.75">
      <c r="A46" s="4" t="s">
        <v>118</v>
      </c>
    </row>
    <row r="48" spans="1:7" ht="51">
      <c r="A48" s="8" t="s">
        <v>57</v>
      </c>
      <c r="B48" s="8" t="s">
        <v>49</v>
      </c>
      <c r="C48" s="9" t="s">
        <v>50</v>
      </c>
      <c r="D48" s="9" t="s">
        <v>51</v>
      </c>
      <c r="E48" s="9" t="s">
        <v>52</v>
      </c>
      <c r="F48" s="9" t="s">
        <v>53</v>
      </c>
      <c r="G48" s="9" t="s">
        <v>54</v>
      </c>
    </row>
    <row r="49" spans="1:7" ht="12.75">
      <c r="A49" s="84" t="s">
        <v>58</v>
      </c>
      <c r="B49" s="84">
        <v>1</v>
      </c>
      <c r="C49" s="85">
        <v>2</v>
      </c>
      <c r="D49" s="85">
        <v>3</v>
      </c>
      <c r="E49" s="85">
        <v>4</v>
      </c>
      <c r="F49" s="85">
        <v>5</v>
      </c>
      <c r="G49" s="85">
        <v>6</v>
      </c>
    </row>
    <row r="50" spans="1:7" ht="12.75">
      <c r="A50" s="6" t="s">
        <v>122</v>
      </c>
      <c r="B50" s="6">
        <f aca="true" t="shared" si="0" ref="B50:G50">SUM(B20:B23)/4</f>
        <v>0</v>
      </c>
      <c r="C50" s="6">
        <f t="shared" si="0"/>
        <v>0</v>
      </c>
      <c r="D50" s="6">
        <f t="shared" si="0"/>
        <v>0</v>
      </c>
      <c r="E50" s="6">
        <f t="shared" si="0"/>
        <v>0</v>
      </c>
      <c r="F50" s="6">
        <f t="shared" si="0"/>
        <v>0</v>
      </c>
      <c r="G50" s="6">
        <f t="shared" si="0"/>
        <v>0</v>
      </c>
    </row>
    <row r="51" spans="1:7" ht="12.75">
      <c r="A51" s="6" t="s">
        <v>121</v>
      </c>
      <c r="B51" s="6">
        <f aca="true" t="shared" si="1" ref="B51:G51">SUM(B20:B26)/7</f>
        <v>0</v>
      </c>
      <c r="C51" s="6">
        <f t="shared" si="1"/>
        <v>0</v>
      </c>
      <c r="D51" s="6">
        <f t="shared" si="1"/>
        <v>0</v>
      </c>
      <c r="E51" s="6">
        <f t="shared" si="1"/>
        <v>0</v>
      </c>
      <c r="F51" s="6">
        <f t="shared" si="1"/>
        <v>0</v>
      </c>
      <c r="G51" s="6">
        <f t="shared" si="1"/>
        <v>0</v>
      </c>
    </row>
    <row r="52" spans="1:7" ht="12.75">
      <c r="A52" s="6" t="s">
        <v>120</v>
      </c>
      <c r="B52" s="6">
        <f aca="true" t="shared" si="2" ref="B52:G52">SUM(B20:B29)/10</f>
        <v>0</v>
      </c>
      <c r="C52" s="6">
        <f t="shared" si="2"/>
        <v>0</v>
      </c>
      <c r="D52" s="6">
        <f t="shared" si="2"/>
        <v>0</v>
      </c>
      <c r="E52" s="6">
        <f t="shared" si="2"/>
        <v>0</v>
      </c>
      <c r="F52" s="6">
        <f t="shared" si="2"/>
        <v>0</v>
      </c>
      <c r="G52" s="6">
        <f t="shared" si="2"/>
        <v>0</v>
      </c>
    </row>
    <row r="53" spans="1:7" ht="12.75">
      <c r="A53" s="6" t="s">
        <v>119</v>
      </c>
      <c r="B53" s="6">
        <f aca="true" t="shared" si="3" ref="B53:G53">SUM(B20:B32)/13</f>
        <v>0</v>
      </c>
      <c r="C53" s="6">
        <f t="shared" si="3"/>
        <v>0</v>
      </c>
      <c r="D53" s="6">
        <f t="shared" si="3"/>
        <v>0</v>
      </c>
      <c r="E53" s="6">
        <f t="shared" si="3"/>
        <v>0</v>
      </c>
      <c r="F53" s="6">
        <f t="shared" si="3"/>
        <v>0</v>
      </c>
      <c r="G53" s="6">
        <f t="shared" si="3"/>
        <v>0</v>
      </c>
    </row>
    <row r="58" ht="12.75">
      <c r="A58" t="s">
        <v>66</v>
      </c>
    </row>
    <row r="60" spans="1:6" ht="51">
      <c r="A60" s="8" t="s">
        <v>57</v>
      </c>
      <c r="B60" s="9" t="s">
        <v>50</v>
      </c>
      <c r="C60" s="9" t="s">
        <v>51</v>
      </c>
      <c r="D60" s="9" t="s">
        <v>52</v>
      </c>
      <c r="E60" s="9" t="s">
        <v>53</v>
      </c>
      <c r="F60" s="9" t="s">
        <v>54</v>
      </c>
    </row>
    <row r="61" spans="1:6" ht="12.75">
      <c r="A61" s="84" t="s">
        <v>58</v>
      </c>
      <c r="B61" s="85" t="s">
        <v>67</v>
      </c>
      <c r="C61" s="85">
        <v>3</v>
      </c>
      <c r="D61" s="85">
        <v>4</v>
      </c>
      <c r="E61" s="85">
        <v>5</v>
      </c>
      <c r="F61" s="85">
        <v>6</v>
      </c>
    </row>
    <row r="62" spans="1:6" ht="12.75">
      <c r="A62" s="6" t="s">
        <v>62</v>
      </c>
      <c r="B62" s="6" t="e">
        <f>C50/$B$50</f>
        <v>#DIV/0!</v>
      </c>
      <c r="C62" s="6" t="e">
        <f>D50/$B$50</f>
        <v>#DIV/0!</v>
      </c>
      <c r="D62" s="6" t="e">
        <f>E50/$B$50</f>
        <v>#DIV/0!</v>
      </c>
      <c r="E62" s="6" t="e">
        <f>F50/$B$50</f>
        <v>#DIV/0!</v>
      </c>
      <c r="F62" s="6" t="e">
        <f>G50/$B$50</f>
        <v>#DIV/0!</v>
      </c>
    </row>
    <row r="63" spans="1:6" ht="12.75">
      <c r="A63" s="6" t="s">
        <v>63</v>
      </c>
      <c r="B63" s="6" t="e">
        <f>C51/$B$51</f>
        <v>#DIV/0!</v>
      </c>
      <c r="C63" s="6" t="e">
        <f>D51/$B$51</f>
        <v>#DIV/0!</v>
      </c>
      <c r="D63" s="6" t="e">
        <f>E51/$B$51</f>
        <v>#DIV/0!</v>
      </c>
      <c r="E63" s="6" t="e">
        <f>F51/$B$51</f>
        <v>#DIV/0!</v>
      </c>
      <c r="F63" s="6" t="e">
        <f>G51/$B$51</f>
        <v>#DIV/0!</v>
      </c>
    </row>
    <row r="64" spans="1:6" ht="12.75">
      <c r="A64" s="6" t="s">
        <v>64</v>
      </c>
      <c r="B64" s="6" t="e">
        <f>C52/$B$52</f>
        <v>#DIV/0!</v>
      </c>
      <c r="C64" s="6" t="e">
        <f>D52/$B$52</f>
        <v>#DIV/0!</v>
      </c>
      <c r="D64" s="6" t="e">
        <f>E52/$B$52</f>
        <v>#DIV/0!</v>
      </c>
      <c r="E64" s="6" t="e">
        <f>F52/$B$52</f>
        <v>#DIV/0!</v>
      </c>
      <c r="F64" s="6" t="e">
        <f>G52/$B$52</f>
        <v>#DIV/0!</v>
      </c>
    </row>
    <row r="65" spans="1:6" ht="12.75">
      <c r="A65" s="6" t="s">
        <v>65</v>
      </c>
      <c r="B65" s="6" t="e">
        <f>C53/$B$53</f>
        <v>#DIV/0!</v>
      </c>
      <c r="C65" s="6" t="e">
        <f>D53/$B$53</f>
        <v>#DIV/0!</v>
      </c>
      <c r="D65" s="6" t="e">
        <f>E53/$B$53</f>
        <v>#DIV/0!</v>
      </c>
      <c r="E65" s="6" t="e">
        <f>F53/$B$53</f>
        <v>#DIV/0!</v>
      </c>
      <c r="F65" s="6" t="e">
        <f>G53/$B$53</f>
        <v>#DIV/0!</v>
      </c>
    </row>
    <row r="70" spans="1:5" ht="12.75">
      <c r="A70" t="s">
        <v>68</v>
      </c>
      <c r="E70" t="s">
        <v>97</v>
      </c>
    </row>
    <row r="72" spans="1:6" ht="51">
      <c r="A72" s="8" t="s">
        <v>57</v>
      </c>
      <c r="B72" s="9" t="s">
        <v>50</v>
      </c>
      <c r="C72" s="9" t="s">
        <v>51</v>
      </c>
      <c r="D72" s="9" t="s">
        <v>52</v>
      </c>
      <c r="E72" s="9" t="s">
        <v>53</v>
      </c>
      <c r="F72" s="9" t="s">
        <v>54</v>
      </c>
    </row>
    <row r="73" spans="1:6" ht="12.75">
      <c r="A73" s="6" t="s">
        <v>69</v>
      </c>
      <c r="B73" s="6" t="e">
        <f>ROUND((B41+B62)/2,4)</f>
        <v>#DIV/0!</v>
      </c>
      <c r="C73" s="6" t="e">
        <f>ROUND((C41+C62)/2,4)</f>
        <v>#DIV/0!</v>
      </c>
      <c r="D73" s="6" t="e">
        <f>ROUND((D41+D62)/2,4)</f>
        <v>#DIV/0!</v>
      </c>
      <c r="E73" s="6" t="e">
        <f>ROUND((E41+E62)/2,4)</f>
        <v>#DIV/0!</v>
      </c>
      <c r="F73" s="6" t="e">
        <f>ROUND((F41+F62)/2,4)</f>
        <v>#DIV/0!</v>
      </c>
    </row>
    <row r="74" spans="1:6" ht="12.75">
      <c r="A74" s="6" t="s">
        <v>70</v>
      </c>
      <c r="B74" s="6" t="e">
        <f aca="true" t="shared" si="4" ref="B74:F76">ROUND((B42+B63)/2,4)</f>
        <v>#DIV/0!</v>
      </c>
      <c r="C74" s="6" t="e">
        <f t="shared" si="4"/>
        <v>#DIV/0!</v>
      </c>
      <c r="D74" s="6" t="e">
        <f t="shared" si="4"/>
        <v>#DIV/0!</v>
      </c>
      <c r="E74" s="6" t="e">
        <f t="shared" si="4"/>
        <v>#DIV/0!</v>
      </c>
      <c r="F74" s="6" t="e">
        <f t="shared" si="4"/>
        <v>#DIV/0!</v>
      </c>
    </row>
    <row r="75" spans="1:6" ht="12.75">
      <c r="A75" s="6" t="s">
        <v>71</v>
      </c>
      <c r="B75" s="6" t="e">
        <f t="shared" si="4"/>
        <v>#DIV/0!</v>
      </c>
      <c r="C75" s="6" t="e">
        <f t="shared" si="4"/>
        <v>#DIV/0!</v>
      </c>
      <c r="D75" s="6" t="e">
        <f t="shared" si="4"/>
        <v>#DIV/0!</v>
      </c>
      <c r="E75" s="6" t="e">
        <f t="shared" si="4"/>
        <v>#DIV/0!</v>
      </c>
      <c r="F75" s="6" t="e">
        <f t="shared" si="4"/>
        <v>#DIV/0!</v>
      </c>
    </row>
    <row r="76" spans="1:6" ht="12.75">
      <c r="A76" s="6" t="s">
        <v>72</v>
      </c>
      <c r="B76" s="6" t="e">
        <f t="shared" si="4"/>
        <v>#DIV/0!</v>
      </c>
      <c r="C76" s="6" t="e">
        <f t="shared" si="4"/>
        <v>#DIV/0!</v>
      </c>
      <c r="D76" s="6" t="e">
        <f t="shared" si="4"/>
        <v>#DIV/0!</v>
      </c>
      <c r="E76" s="6" t="e">
        <f t="shared" si="4"/>
        <v>#DIV/0!</v>
      </c>
      <c r="F76" s="6" t="e">
        <f t="shared" si="4"/>
        <v>#DIV/0!</v>
      </c>
    </row>
    <row r="79" ht="12.75">
      <c r="A79" t="s">
        <v>81</v>
      </c>
    </row>
    <row r="81" spans="1:7" ht="51">
      <c r="A81" s="9" t="s">
        <v>57</v>
      </c>
      <c r="B81" s="9" t="s">
        <v>82</v>
      </c>
      <c r="C81" s="9" t="s">
        <v>50</v>
      </c>
      <c r="D81" s="9" t="s">
        <v>51</v>
      </c>
      <c r="E81" s="9" t="s">
        <v>52</v>
      </c>
      <c r="F81" s="9" t="s">
        <v>53</v>
      </c>
      <c r="G81" s="9" t="s">
        <v>54</v>
      </c>
    </row>
    <row r="82" spans="1:7" ht="12.75">
      <c r="A82" s="6" t="s">
        <v>84</v>
      </c>
      <c r="B82" s="6">
        <f>B7</f>
        <v>0</v>
      </c>
      <c r="C82" s="6" t="e">
        <f>$B$82*B73</f>
        <v>#DIV/0!</v>
      </c>
      <c r="D82" s="6" t="e">
        <f>$B$82*C73</f>
        <v>#DIV/0!</v>
      </c>
      <c r="E82" s="6" t="e">
        <f>$B$82*D73</f>
        <v>#DIV/0!</v>
      </c>
      <c r="F82" s="6" t="e">
        <f>$B$82*E73</f>
        <v>#DIV/0!</v>
      </c>
      <c r="G82" s="6" t="e">
        <f>$B$82*F73</f>
        <v>#DIV/0!</v>
      </c>
    </row>
    <row r="83" spans="1:7" ht="12.75">
      <c r="A83" s="6" t="s">
        <v>83</v>
      </c>
      <c r="B83" s="6">
        <f>B8</f>
        <v>0</v>
      </c>
      <c r="C83" s="6" t="e">
        <f>$B$83*B74</f>
        <v>#DIV/0!</v>
      </c>
      <c r="D83" s="6" t="e">
        <f>$B$83*C74</f>
        <v>#DIV/0!</v>
      </c>
      <c r="E83" s="6" t="e">
        <f>$B$83*D74</f>
        <v>#DIV/0!</v>
      </c>
      <c r="F83" s="6" t="e">
        <f>$B$83*E74</f>
        <v>#DIV/0!</v>
      </c>
      <c r="G83" s="6" t="e">
        <f>$B$83*F74</f>
        <v>#DIV/0!</v>
      </c>
    </row>
    <row r="84" spans="1:7" ht="12.75">
      <c r="A84" s="6" t="s">
        <v>86</v>
      </c>
      <c r="B84" s="6">
        <f>B9</f>
        <v>0</v>
      </c>
      <c r="C84" s="6" t="e">
        <f>$B$84*B75</f>
        <v>#DIV/0!</v>
      </c>
      <c r="D84" s="6" t="e">
        <f>$B$84*C75</f>
        <v>#DIV/0!</v>
      </c>
      <c r="E84" s="6" t="e">
        <f>$B$84*D75</f>
        <v>#DIV/0!</v>
      </c>
      <c r="F84" s="6" t="e">
        <f>$B$84*E75</f>
        <v>#DIV/0!</v>
      </c>
      <c r="G84" s="6" t="e">
        <f>$B$84*F75</f>
        <v>#DIV/0!</v>
      </c>
    </row>
    <row r="85" spans="1:7" ht="12.75">
      <c r="A85" s="6" t="s">
        <v>85</v>
      </c>
      <c r="B85" s="6">
        <f>B10</f>
        <v>0</v>
      </c>
      <c r="C85" s="6" t="e">
        <f>$B$85*B76</f>
        <v>#DIV/0!</v>
      </c>
      <c r="D85" s="6" t="e">
        <f>$B$85*C76</f>
        <v>#DIV/0!</v>
      </c>
      <c r="E85" s="6" t="e">
        <f>$B$85*D76</f>
        <v>#DIV/0!</v>
      </c>
      <c r="F85" s="6" t="e">
        <f>$B$85*E76</f>
        <v>#DIV/0!</v>
      </c>
      <c r="G85" s="6" t="e">
        <f>$B$85*F76</f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4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B12"/>
    </sheetView>
  </sheetViews>
  <sheetFormatPr defaultColWidth="9.00390625" defaultRowHeight="12.75"/>
  <cols>
    <col min="1" max="1" width="25.25390625" style="0" customWidth="1"/>
    <col min="2" max="2" width="23.625" style="0" bestFit="1" customWidth="1"/>
    <col min="3" max="3" width="10.125" style="0" bestFit="1" customWidth="1"/>
    <col min="4" max="4" width="13.875" style="0" customWidth="1"/>
    <col min="5" max="5" width="13.625" style="0" customWidth="1"/>
  </cols>
  <sheetData>
    <row r="3" ht="12.75">
      <c r="A3" t="s">
        <v>104</v>
      </c>
    </row>
    <row r="4" ht="12.75">
      <c r="A4" t="s">
        <v>32</v>
      </c>
    </row>
    <row r="5" ht="12.75">
      <c r="A5" t="s">
        <v>0</v>
      </c>
    </row>
    <row r="7" spans="1:16" ht="13.5" thickBot="1">
      <c r="A7" s="14" t="s">
        <v>33</v>
      </c>
      <c r="B7" s="14" t="s">
        <v>56</v>
      </c>
      <c r="C7" s="89" t="s">
        <v>35</v>
      </c>
      <c r="D7" s="89" t="s">
        <v>36</v>
      </c>
      <c r="E7" s="89" t="s">
        <v>37</v>
      </c>
      <c r="F7" s="89" t="s">
        <v>38</v>
      </c>
      <c r="G7" s="89" t="s">
        <v>39</v>
      </c>
      <c r="H7" s="89" t="s">
        <v>40</v>
      </c>
      <c r="I7" s="89" t="s">
        <v>41</v>
      </c>
      <c r="J7" s="89" t="s">
        <v>42</v>
      </c>
      <c r="K7" s="89" t="s">
        <v>43</v>
      </c>
      <c r="L7" s="89" t="s">
        <v>44</v>
      </c>
      <c r="M7" s="89" t="s">
        <v>45</v>
      </c>
      <c r="N7" s="89" t="s">
        <v>46</v>
      </c>
      <c r="O7" s="89" t="s">
        <v>47</v>
      </c>
      <c r="P7" s="89" t="s">
        <v>35</v>
      </c>
    </row>
    <row r="8" spans="1:16" s="1" customFormat="1" ht="13.5" thickTop="1">
      <c r="A8" s="41" t="s">
        <v>34</v>
      </c>
      <c r="B8" s="105" t="s">
        <v>152</v>
      </c>
      <c r="C8" s="42">
        <f>SUM(C9:C12)</f>
        <v>365000</v>
      </c>
      <c r="D8" s="42">
        <f aca="true" t="shared" si="0" ref="D8:N8">SUM(D9:D12)</f>
        <v>388000</v>
      </c>
      <c r="E8" s="42">
        <f t="shared" si="0"/>
        <v>472000</v>
      </c>
      <c r="F8" s="42">
        <f t="shared" si="0"/>
        <v>441000</v>
      </c>
      <c r="G8" s="42">
        <f t="shared" si="0"/>
        <v>489000</v>
      </c>
      <c r="H8" s="42">
        <f t="shared" si="0"/>
        <v>500000</v>
      </c>
      <c r="I8" s="42">
        <f t="shared" si="0"/>
        <v>387000</v>
      </c>
      <c r="J8" s="42">
        <f t="shared" si="0"/>
        <v>375000</v>
      </c>
      <c r="K8" s="42">
        <f t="shared" si="0"/>
        <v>1325000</v>
      </c>
      <c r="L8" s="42">
        <f t="shared" si="0"/>
        <v>588000</v>
      </c>
      <c r="M8" s="42">
        <f t="shared" si="0"/>
        <v>475000</v>
      </c>
      <c r="N8" s="42">
        <f t="shared" si="0"/>
        <v>1375000</v>
      </c>
      <c r="O8" s="42">
        <f>SUM(C8:N8)</f>
        <v>7180000</v>
      </c>
      <c r="P8" s="42" t="s">
        <v>140</v>
      </c>
    </row>
    <row r="9" spans="1:16" ht="12.75">
      <c r="A9" s="6" t="s">
        <v>145</v>
      </c>
      <c r="B9" s="106"/>
      <c r="C9" s="27">
        <v>150000</v>
      </c>
      <c r="D9" s="27">
        <v>135000</v>
      </c>
      <c r="E9" s="27">
        <v>150000</v>
      </c>
      <c r="F9" s="27">
        <v>150000</v>
      </c>
      <c r="G9" s="27">
        <v>165000</v>
      </c>
      <c r="H9" s="27">
        <v>180000</v>
      </c>
      <c r="I9" s="27">
        <v>180000</v>
      </c>
      <c r="J9" s="27">
        <v>150000</v>
      </c>
      <c r="K9" s="27">
        <v>150000</v>
      </c>
      <c r="L9" s="27">
        <v>175000</v>
      </c>
      <c r="M9" s="27">
        <v>175000</v>
      </c>
      <c r="N9" s="27">
        <v>250000</v>
      </c>
      <c r="O9" s="37">
        <f>SUM(C9:N9)</f>
        <v>2010000</v>
      </c>
      <c r="P9" s="27"/>
    </row>
    <row r="10" spans="1:16" ht="12.75">
      <c r="A10" s="6" t="s">
        <v>142</v>
      </c>
      <c r="B10" s="106"/>
      <c r="C10" s="27">
        <v>90000</v>
      </c>
      <c r="D10" s="27">
        <v>100000</v>
      </c>
      <c r="E10" s="27">
        <v>110000</v>
      </c>
      <c r="F10" s="27">
        <v>160000</v>
      </c>
      <c r="G10" s="27">
        <v>110000</v>
      </c>
      <c r="H10" s="27">
        <v>75000</v>
      </c>
      <c r="I10" s="27">
        <v>82000</v>
      </c>
      <c r="J10" s="27">
        <v>90000</v>
      </c>
      <c r="K10" s="27">
        <v>150000</v>
      </c>
      <c r="L10" s="27">
        <v>90000</v>
      </c>
      <c r="M10" s="27">
        <v>100000</v>
      </c>
      <c r="N10" s="27">
        <v>165000</v>
      </c>
      <c r="O10" s="37">
        <f>SUM(C10:N10)</f>
        <v>1322000</v>
      </c>
      <c r="P10" s="27"/>
    </row>
    <row r="11" spans="1:16" ht="12.75">
      <c r="A11" s="6" t="s">
        <v>143</v>
      </c>
      <c r="B11" s="106"/>
      <c r="C11" s="27">
        <v>70000</v>
      </c>
      <c r="D11" s="27">
        <v>90000</v>
      </c>
      <c r="E11" s="27">
        <v>132000</v>
      </c>
      <c r="F11" s="27">
        <v>55000</v>
      </c>
      <c r="G11" s="27">
        <v>124000</v>
      </c>
      <c r="H11" s="27">
        <v>190000</v>
      </c>
      <c r="I11" s="27">
        <v>70000</v>
      </c>
      <c r="J11" s="27">
        <v>80000</v>
      </c>
      <c r="K11" s="27">
        <v>950000</v>
      </c>
      <c r="L11" s="27">
        <v>198000</v>
      </c>
      <c r="M11" s="27">
        <v>110000</v>
      </c>
      <c r="N11" s="27">
        <v>100000</v>
      </c>
      <c r="O11" s="37">
        <f>SUM(C11:N11)</f>
        <v>2169000</v>
      </c>
      <c r="P11" s="27"/>
    </row>
    <row r="12" spans="1:16" ht="13.5" thickBot="1">
      <c r="A12" s="40" t="s">
        <v>144</v>
      </c>
      <c r="B12" s="107"/>
      <c r="C12" s="43">
        <v>55000</v>
      </c>
      <c r="D12" s="43">
        <v>63000</v>
      </c>
      <c r="E12" s="43">
        <v>80000</v>
      </c>
      <c r="F12" s="43">
        <v>76000</v>
      </c>
      <c r="G12" s="43">
        <v>90000</v>
      </c>
      <c r="H12" s="43">
        <v>55000</v>
      </c>
      <c r="I12" s="43">
        <v>55000</v>
      </c>
      <c r="J12" s="43">
        <v>55000</v>
      </c>
      <c r="K12" s="43">
        <v>75000</v>
      </c>
      <c r="L12" s="43">
        <v>125000</v>
      </c>
      <c r="M12" s="43">
        <v>90000</v>
      </c>
      <c r="N12" s="43">
        <v>860000</v>
      </c>
      <c r="O12" s="44">
        <f>SUM(C12:N12)</f>
        <v>1679000</v>
      </c>
      <c r="P12" s="43"/>
    </row>
    <row r="13" spans="1:16" s="1" customFormat="1" ht="13.5" thickTop="1">
      <c r="A13" s="41" t="s">
        <v>150</v>
      </c>
      <c r="B13" s="102" t="s">
        <v>151</v>
      </c>
      <c r="C13" s="42">
        <f>SUM(C14:C17)</f>
        <v>750000</v>
      </c>
      <c r="D13" s="42">
        <f aca="true" t="shared" si="1" ref="D13:P13">SUM(D14:D17)</f>
        <v>800000</v>
      </c>
      <c r="E13" s="42">
        <f t="shared" si="1"/>
        <v>725000</v>
      </c>
      <c r="F13" s="42">
        <f t="shared" si="1"/>
        <v>635000</v>
      </c>
      <c r="G13" s="42">
        <f t="shared" si="1"/>
        <v>500000</v>
      </c>
      <c r="H13" s="42">
        <f t="shared" si="1"/>
        <v>700000</v>
      </c>
      <c r="I13" s="42">
        <f t="shared" si="1"/>
        <v>630000</v>
      </c>
      <c r="J13" s="42">
        <f t="shared" si="1"/>
        <v>570000</v>
      </c>
      <c r="K13" s="42">
        <f t="shared" si="1"/>
        <v>490000</v>
      </c>
      <c r="L13" s="42">
        <f t="shared" si="1"/>
        <v>425000</v>
      </c>
      <c r="M13" s="42">
        <f t="shared" si="1"/>
        <v>600250</v>
      </c>
      <c r="N13" s="42">
        <f>SUM(N14:N17)</f>
        <v>545000</v>
      </c>
      <c r="O13" s="42" t="s">
        <v>140</v>
      </c>
      <c r="P13" s="42">
        <f t="shared" si="1"/>
        <v>490000</v>
      </c>
    </row>
    <row r="14" spans="1:16" ht="12.75">
      <c r="A14" s="6" t="s">
        <v>145</v>
      </c>
      <c r="B14" s="103"/>
      <c r="C14" s="27">
        <v>350000</v>
      </c>
      <c r="D14" s="27">
        <v>300000</v>
      </c>
      <c r="E14" s="27">
        <v>315000</v>
      </c>
      <c r="F14" s="27">
        <v>305000</v>
      </c>
      <c r="G14" s="27">
        <v>220000</v>
      </c>
      <c r="H14" s="27">
        <v>190000</v>
      </c>
      <c r="I14" s="27">
        <v>165000</v>
      </c>
      <c r="J14" s="27">
        <v>170000</v>
      </c>
      <c r="K14" s="27">
        <v>160000</v>
      </c>
      <c r="L14" s="27">
        <v>155000</v>
      </c>
      <c r="M14" s="27">
        <v>245000</v>
      </c>
      <c r="N14" s="27">
        <v>220000</v>
      </c>
      <c r="O14" s="27"/>
      <c r="P14" s="27">
        <v>200000</v>
      </c>
    </row>
    <row r="15" spans="1:16" ht="12.75">
      <c r="A15" s="6" t="s">
        <v>142</v>
      </c>
      <c r="B15" s="103"/>
      <c r="C15" s="27">
        <v>100000</v>
      </c>
      <c r="D15" s="27">
        <v>125000</v>
      </c>
      <c r="E15" s="27">
        <v>110000</v>
      </c>
      <c r="F15" s="27">
        <v>100000</v>
      </c>
      <c r="G15" s="27">
        <v>85000</v>
      </c>
      <c r="H15" s="27">
        <v>250000</v>
      </c>
      <c r="I15" s="27">
        <v>245000</v>
      </c>
      <c r="J15" s="27">
        <v>220000</v>
      </c>
      <c r="K15" s="27">
        <v>210000</v>
      </c>
      <c r="L15" s="27">
        <v>180000</v>
      </c>
      <c r="M15" s="27">
        <v>154000</v>
      </c>
      <c r="N15" s="27">
        <v>145000</v>
      </c>
      <c r="O15" s="27"/>
      <c r="P15" s="27">
        <v>150000</v>
      </c>
    </row>
    <row r="16" spans="1:16" ht="12.75">
      <c r="A16" s="6" t="s">
        <v>143</v>
      </c>
      <c r="B16" s="103"/>
      <c r="C16" s="27">
        <v>250000</v>
      </c>
      <c r="D16" s="27">
        <v>225000</v>
      </c>
      <c r="E16" s="27">
        <v>165000</v>
      </c>
      <c r="F16" s="27">
        <v>130000</v>
      </c>
      <c r="G16" s="27">
        <v>105000</v>
      </c>
      <c r="H16" s="27">
        <v>165000</v>
      </c>
      <c r="I16" s="27">
        <v>135000</v>
      </c>
      <c r="J16" s="27">
        <v>115000</v>
      </c>
      <c r="K16" s="27">
        <v>65000</v>
      </c>
      <c r="L16" s="27">
        <v>45000</v>
      </c>
      <c r="M16" s="27">
        <v>135250</v>
      </c>
      <c r="N16" s="27">
        <v>126000</v>
      </c>
      <c r="O16" s="27"/>
      <c r="P16" s="27">
        <v>97000</v>
      </c>
    </row>
    <row r="17" spans="1:16" ht="13.5" thickBot="1">
      <c r="A17" s="40" t="s">
        <v>144</v>
      </c>
      <c r="B17" s="104"/>
      <c r="C17" s="43">
        <v>50000</v>
      </c>
      <c r="D17" s="43">
        <v>150000</v>
      </c>
      <c r="E17" s="43">
        <v>135000</v>
      </c>
      <c r="F17" s="43">
        <v>100000</v>
      </c>
      <c r="G17" s="43">
        <v>90000</v>
      </c>
      <c r="H17" s="43">
        <v>95000</v>
      </c>
      <c r="I17" s="43">
        <v>85000</v>
      </c>
      <c r="J17" s="43">
        <v>65000</v>
      </c>
      <c r="K17" s="43">
        <v>55000</v>
      </c>
      <c r="L17" s="43">
        <v>45000</v>
      </c>
      <c r="M17" s="43">
        <v>66000</v>
      </c>
      <c r="N17" s="43">
        <v>54000</v>
      </c>
      <c r="O17" s="43"/>
      <c r="P17" s="43">
        <v>43000</v>
      </c>
    </row>
    <row r="18" spans="1:16" ht="13.5" thickTop="1">
      <c r="A18" s="38" t="s">
        <v>48</v>
      </c>
      <c r="B18" s="45" t="s">
        <v>141</v>
      </c>
      <c r="C18" s="39"/>
      <c r="D18" s="39"/>
      <c r="E18" s="39">
        <v>1250000</v>
      </c>
      <c r="F18" s="39"/>
      <c r="G18" s="39"/>
      <c r="H18" s="39">
        <v>900000</v>
      </c>
      <c r="I18" s="39"/>
      <c r="J18" s="39"/>
      <c r="K18" s="39">
        <v>1570000</v>
      </c>
      <c r="L18" s="39"/>
      <c r="M18" s="39"/>
      <c r="N18" s="39">
        <v>3250000</v>
      </c>
      <c r="O18" s="39" t="s">
        <v>140</v>
      </c>
      <c r="P18" s="39" t="s">
        <v>140</v>
      </c>
    </row>
    <row r="29" ht="12.75">
      <c r="E29" s="25"/>
    </row>
    <row r="30" ht="12.75">
      <c r="E30" s="25"/>
    </row>
    <row r="31" ht="12.75">
      <c r="E31" s="25"/>
    </row>
    <row r="32" ht="12.75">
      <c r="E32" s="25"/>
    </row>
    <row r="33" ht="12.75">
      <c r="E33" s="25"/>
    </row>
    <row r="34" ht="12.75">
      <c r="E34" s="25"/>
    </row>
  </sheetData>
  <mergeCells count="2">
    <mergeCell ref="B13:B17"/>
    <mergeCell ref="B8:B12"/>
  </mergeCells>
  <printOptions/>
  <pageMargins left="0.75" right="0.75" top="1" bottom="1" header="0.5" footer="0.5"/>
  <pageSetup orientation="portrait" paperSize="9"/>
  <ignoredErrors>
    <ignoredError sqref="N13 C13:K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24.00390625" style="0" customWidth="1"/>
    <col min="2" max="2" width="22.875" style="0" customWidth="1"/>
    <col min="3" max="3" width="15.75390625" style="0" customWidth="1"/>
    <col min="4" max="4" width="14.75390625" style="0" customWidth="1"/>
    <col min="5" max="5" width="15.00390625" style="0" customWidth="1"/>
    <col min="6" max="6" width="15.375" style="0" customWidth="1"/>
    <col min="7" max="7" width="15.125" style="0" customWidth="1"/>
    <col min="8" max="9" width="14.875" style="0" customWidth="1"/>
  </cols>
  <sheetData>
    <row r="1" ht="12.75">
      <c r="A1" s="1" t="s">
        <v>55</v>
      </c>
    </row>
    <row r="2" ht="12.75">
      <c r="A2" s="1"/>
    </row>
    <row r="3" ht="12.75">
      <c r="A3" s="1"/>
    </row>
    <row r="4" ht="12.75">
      <c r="A4" s="3" t="s">
        <v>98</v>
      </c>
    </row>
    <row r="5" ht="12.75">
      <c r="A5" s="1"/>
    </row>
    <row r="6" spans="1:2" ht="13.5" thickBot="1">
      <c r="A6" s="14" t="s">
        <v>57</v>
      </c>
      <c r="B6" s="14" t="s">
        <v>99</v>
      </c>
    </row>
    <row r="7" spans="1:2" ht="13.5" thickTop="1">
      <c r="A7" s="13" t="s">
        <v>100</v>
      </c>
      <c r="B7" s="26">
        <f>'1. Исходные данные '!E18</f>
        <v>1250000</v>
      </c>
    </row>
    <row r="8" spans="1:2" ht="12.75">
      <c r="A8" s="6" t="s">
        <v>101</v>
      </c>
      <c r="B8" s="27">
        <f>'1. Исходные данные '!H18</f>
        <v>900000</v>
      </c>
    </row>
    <row r="9" spans="1:2" ht="12.75">
      <c r="A9" s="6" t="s">
        <v>102</v>
      </c>
      <c r="B9" s="27">
        <f>'1. Исходные данные '!K18</f>
        <v>1570000</v>
      </c>
    </row>
    <row r="10" spans="1:2" ht="12.75">
      <c r="A10" s="7" t="s">
        <v>103</v>
      </c>
      <c r="B10" s="27">
        <f>'1. Исходные данные '!N18</f>
        <v>3250000</v>
      </c>
    </row>
    <row r="13" ht="12.75">
      <c r="A13" t="s">
        <v>123</v>
      </c>
    </row>
    <row r="15" spans="1:7" ht="25.5">
      <c r="A15" s="8" t="s">
        <v>57</v>
      </c>
      <c r="B15" s="8" t="s">
        <v>49</v>
      </c>
      <c r="C15" s="9" t="s">
        <v>149</v>
      </c>
      <c r="D15" s="9" t="s">
        <v>148</v>
      </c>
      <c r="E15" s="9" t="s">
        <v>146</v>
      </c>
      <c r="F15" s="9" t="s">
        <v>147</v>
      </c>
      <c r="G15" s="28"/>
    </row>
    <row r="16" spans="1:7" ht="13.5" thickBot="1">
      <c r="A16" s="16" t="s">
        <v>58</v>
      </c>
      <c r="B16" s="16" t="s">
        <v>59</v>
      </c>
      <c r="C16" s="17">
        <v>2</v>
      </c>
      <c r="D16" s="17">
        <v>3</v>
      </c>
      <c r="E16" s="17">
        <v>4</v>
      </c>
      <c r="F16" s="17">
        <v>5</v>
      </c>
      <c r="G16" s="28"/>
    </row>
    <row r="17" spans="1:7" ht="39" thickTop="1">
      <c r="A17" s="15" t="s">
        <v>77</v>
      </c>
      <c r="B17" s="26">
        <f>SUM(C17:F17)</f>
        <v>1225000</v>
      </c>
      <c r="C17" s="26">
        <f>SUM('1. Исходные данные '!C9:E9)</f>
        <v>435000</v>
      </c>
      <c r="D17" s="26">
        <f>SUM('1. Исходные данные '!C10:E10)</f>
        <v>300000</v>
      </c>
      <c r="E17" s="26">
        <f>SUM('1. Исходные данные '!C11:E11)</f>
        <v>292000</v>
      </c>
      <c r="F17" s="26">
        <f>SUM('1. Исходные данные '!C12:E12)</f>
        <v>198000</v>
      </c>
      <c r="G17" s="29"/>
    </row>
    <row r="18" spans="1:7" ht="38.25">
      <c r="A18" s="11" t="s">
        <v>78</v>
      </c>
      <c r="B18" s="26">
        <f>SUM(C18:F18)</f>
        <v>2655000</v>
      </c>
      <c r="C18" s="26">
        <f>SUM('1. Исходные данные '!C9:H9)</f>
        <v>930000</v>
      </c>
      <c r="D18" s="27">
        <f>SUM('1. Исходные данные '!C10:H10)</f>
        <v>645000</v>
      </c>
      <c r="E18" s="27">
        <f>SUM('1. Исходные данные '!C11:H11)</f>
        <v>661000</v>
      </c>
      <c r="F18" s="27">
        <f>SUM('1. Исходные данные '!C12:H12)</f>
        <v>419000</v>
      </c>
      <c r="G18" s="29"/>
    </row>
    <row r="19" spans="1:7" ht="38.25">
      <c r="A19" s="11" t="s">
        <v>79</v>
      </c>
      <c r="B19" s="26">
        <f>SUM(C19:F19)</f>
        <v>4742000</v>
      </c>
      <c r="C19" s="27">
        <f>SUM('1. Исходные данные '!C9:K9)</f>
        <v>1410000</v>
      </c>
      <c r="D19" s="27">
        <f>SUM('1. Исходные данные '!C10:K10)</f>
        <v>967000</v>
      </c>
      <c r="E19" s="27">
        <f>SUM('1. Исходные данные '!C11:K11)</f>
        <v>1761000</v>
      </c>
      <c r="F19" s="27">
        <f>SUM('1. Исходные данные '!C12:K12)</f>
        <v>604000</v>
      </c>
      <c r="G19" s="29"/>
    </row>
    <row r="20" spans="1:7" ht="38.25">
      <c r="A20" s="11" t="s">
        <v>80</v>
      </c>
      <c r="B20" s="26">
        <f>SUM(C20:F20)</f>
        <v>7180000</v>
      </c>
      <c r="C20" s="27">
        <f>SUM('1. Исходные данные '!C9:N9)</f>
        <v>2010000</v>
      </c>
      <c r="D20" s="27">
        <f>SUM('1. Исходные данные '!C10:N10)</f>
        <v>1322000</v>
      </c>
      <c r="E20" s="27">
        <f>SUM('1. Исходные данные '!C11:N11)</f>
        <v>2169000</v>
      </c>
      <c r="F20" s="27">
        <f>SUM('1. Исходные данные '!C12:N12)</f>
        <v>1679000</v>
      </c>
      <c r="G20" s="29"/>
    </row>
    <row r="21" spans="1:7" ht="25.5">
      <c r="A21" s="12" t="s">
        <v>105</v>
      </c>
      <c r="B21" s="27">
        <f>SUM(C21:F21)</f>
        <v>750000</v>
      </c>
      <c r="C21" s="27">
        <f>'1. Исходные данные '!C14</f>
        <v>350000</v>
      </c>
      <c r="D21" s="27">
        <f>'1. Исходные данные '!C15</f>
        <v>100000</v>
      </c>
      <c r="E21" s="27">
        <f>'1. Исходные данные '!C16</f>
        <v>250000</v>
      </c>
      <c r="F21" s="27">
        <f>'1. Исходные данные '!C17</f>
        <v>50000</v>
      </c>
      <c r="G21" s="29"/>
    </row>
    <row r="22" spans="1:7" ht="25.5">
      <c r="A22" s="11" t="s">
        <v>106</v>
      </c>
      <c r="B22" s="27">
        <f aca="true" t="shared" si="0" ref="B22:B33">SUM(C22:F22)</f>
        <v>800000</v>
      </c>
      <c r="C22" s="27">
        <f>'1. Исходные данные '!D14</f>
        <v>300000</v>
      </c>
      <c r="D22" s="27">
        <f>'1. Исходные данные '!D15</f>
        <v>125000</v>
      </c>
      <c r="E22" s="27">
        <f>'1. Исходные данные '!D16</f>
        <v>225000</v>
      </c>
      <c r="F22" s="27">
        <f>'1. Исходные данные '!D17</f>
        <v>150000</v>
      </c>
      <c r="G22" s="29"/>
    </row>
    <row r="23" spans="1:7" ht="25.5">
      <c r="A23" s="11" t="s">
        <v>107</v>
      </c>
      <c r="B23" s="27">
        <f t="shared" si="0"/>
        <v>725000</v>
      </c>
      <c r="C23" s="27">
        <f>'1. Исходные данные '!E14</f>
        <v>315000</v>
      </c>
      <c r="D23" s="27">
        <f>'1. Исходные данные '!E15</f>
        <v>110000</v>
      </c>
      <c r="E23" s="27">
        <f>'1. Исходные данные '!E16</f>
        <v>165000</v>
      </c>
      <c r="F23" s="27">
        <f>'1. Исходные данные '!E17</f>
        <v>135000</v>
      </c>
      <c r="G23" s="29"/>
    </row>
    <row r="24" spans="1:7" ht="25.5">
      <c r="A24" s="11" t="s">
        <v>108</v>
      </c>
      <c r="B24" s="27">
        <f t="shared" si="0"/>
        <v>635000</v>
      </c>
      <c r="C24" s="27">
        <f>'1. Исходные данные '!F14</f>
        <v>305000</v>
      </c>
      <c r="D24" s="27">
        <f>'1. Исходные данные '!F15</f>
        <v>100000</v>
      </c>
      <c r="E24" s="27">
        <f>'1. Исходные данные '!F16</f>
        <v>130000</v>
      </c>
      <c r="F24" s="27">
        <f>'1. Исходные данные '!F17</f>
        <v>100000</v>
      </c>
      <c r="G24" s="29"/>
    </row>
    <row r="25" spans="1:7" ht="25.5">
      <c r="A25" s="11" t="s">
        <v>109</v>
      </c>
      <c r="B25" s="27">
        <f t="shared" si="0"/>
        <v>500000</v>
      </c>
      <c r="C25" s="27">
        <f>'1. Исходные данные '!G14</f>
        <v>220000</v>
      </c>
      <c r="D25" s="27">
        <f>'1. Исходные данные '!G15</f>
        <v>85000</v>
      </c>
      <c r="E25" s="27">
        <f>'1. Исходные данные '!G16</f>
        <v>105000</v>
      </c>
      <c r="F25" s="27">
        <f>'1. Исходные данные '!G17</f>
        <v>90000</v>
      </c>
      <c r="G25" s="29"/>
    </row>
    <row r="26" spans="1:7" ht="25.5">
      <c r="A26" s="11" t="s">
        <v>110</v>
      </c>
      <c r="B26" s="27">
        <f t="shared" si="0"/>
        <v>700000</v>
      </c>
      <c r="C26" s="27">
        <f>'1. Исходные данные '!H14</f>
        <v>190000</v>
      </c>
      <c r="D26" s="27">
        <f>'1. Исходные данные '!H15</f>
        <v>250000</v>
      </c>
      <c r="E26" s="27">
        <f>'1. Исходные данные '!H16</f>
        <v>165000</v>
      </c>
      <c r="F26" s="27">
        <f>'1. Исходные данные '!H17</f>
        <v>95000</v>
      </c>
      <c r="G26" s="29"/>
    </row>
    <row r="27" spans="1:7" ht="25.5">
      <c r="A27" s="11" t="s">
        <v>111</v>
      </c>
      <c r="B27" s="27">
        <f t="shared" si="0"/>
        <v>630000</v>
      </c>
      <c r="C27" s="27">
        <f>'1. Исходные данные '!I14</f>
        <v>165000</v>
      </c>
      <c r="D27" s="27">
        <f>'1. Исходные данные '!I15</f>
        <v>245000</v>
      </c>
      <c r="E27" s="27">
        <f>'1. Исходные данные '!I16</f>
        <v>135000</v>
      </c>
      <c r="F27" s="27">
        <f>'1. Исходные данные '!I17</f>
        <v>85000</v>
      </c>
      <c r="G27" s="29"/>
    </row>
    <row r="28" spans="1:7" ht="25.5">
      <c r="A28" s="11" t="s">
        <v>112</v>
      </c>
      <c r="B28" s="27">
        <f t="shared" si="0"/>
        <v>570000</v>
      </c>
      <c r="C28" s="27">
        <f>'1. Исходные данные '!J14</f>
        <v>170000</v>
      </c>
      <c r="D28" s="27">
        <f>'1. Исходные данные '!J15</f>
        <v>220000</v>
      </c>
      <c r="E28" s="27">
        <f>'1. Исходные данные '!J16</f>
        <v>115000</v>
      </c>
      <c r="F28" s="27">
        <f>'1. Исходные данные '!J17</f>
        <v>65000</v>
      </c>
      <c r="G28" s="29"/>
    </row>
    <row r="29" spans="1:7" ht="25.5">
      <c r="A29" s="11" t="s">
        <v>113</v>
      </c>
      <c r="B29" s="27">
        <f t="shared" si="0"/>
        <v>490000</v>
      </c>
      <c r="C29" s="27">
        <f>'1. Исходные данные '!K14</f>
        <v>160000</v>
      </c>
      <c r="D29" s="27">
        <f>'1. Исходные данные '!K15</f>
        <v>210000</v>
      </c>
      <c r="E29" s="27">
        <f>'1. Исходные данные '!K16</f>
        <v>65000</v>
      </c>
      <c r="F29" s="27">
        <f>'1. Исходные данные '!K17</f>
        <v>55000</v>
      </c>
      <c r="G29" s="29"/>
    </row>
    <row r="30" spans="1:7" ht="25.5">
      <c r="A30" s="11" t="s">
        <v>114</v>
      </c>
      <c r="B30" s="27">
        <f t="shared" si="0"/>
        <v>425000</v>
      </c>
      <c r="C30" s="27">
        <f>'1. Исходные данные '!L14</f>
        <v>155000</v>
      </c>
      <c r="D30" s="27">
        <f>'1. Исходные данные '!L15</f>
        <v>180000</v>
      </c>
      <c r="E30" s="27">
        <f>'1. Исходные данные '!L16</f>
        <v>45000</v>
      </c>
      <c r="F30" s="27">
        <f>'1. Исходные данные '!L17</f>
        <v>45000</v>
      </c>
      <c r="G30" s="29"/>
    </row>
    <row r="31" spans="1:7" ht="25.5">
      <c r="A31" s="11" t="s">
        <v>115</v>
      </c>
      <c r="B31" s="27">
        <f t="shared" si="0"/>
        <v>600250</v>
      </c>
      <c r="C31" s="27">
        <f>'1. Исходные данные '!M14</f>
        <v>245000</v>
      </c>
      <c r="D31" s="27">
        <f>'1. Исходные данные '!M15</f>
        <v>154000</v>
      </c>
      <c r="E31" s="27">
        <f>'1. Исходные данные '!M16</f>
        <v>135250</v>
      </c>
      <c r="F31" s="27">
        <f>'1. Исходные данные '!M17</f>
        <v>66000</v>
      </c>
      <c r="G31" s="29"/>
    </row>
    <row r="32" spans="1:7" ht="25.5">
      <c r="A32" s="11" t="s">
        <v>116</v>
      </c>
      <c r="B32" s="27">
        <f t="shared" si="0"/>
        <v>545000</v>
      </c>
      <c r="C32" s="27">
        <f>'1. Исходные данные '!N14</f>
        <v>220000</v>
      </c>
      <c r="D32" s="27">
        <f>'1. Исходные данные '!N15</f>
        <v>145000</v>
      </c>
      <c r="E32" s="27">
        <f>'1. Исходные данные '!N16</f>
        <v>126000</v>
      </c>
      <c r="F32" s="27">
        <f>'1. Исходные данные '!N17</f>
        <v>54000</v>
      </c>
      <c r="G32" s="29"/>
    </row>
    <row r="33" spans="1:7" ht="25.5">
      <c r="A33" s="11" t="s">
        <v>117</v>
      </c>
      <c r="B33" s="27">
        <f t="shared" si="0"/>
        <v>490000</v>
      </c>
      <c r="C33" s="27">
        <f>'1. Исходные данные '!P14</f>
        <v>200000</v>
      </c>
      <c r="D33" s="27">
        <f>'1. Исходные данные '!P15</f>
        <v>150000</v>
      </c>
      <c r="E33" s="27">
        <f>'1. Исходные данные '!P16</f>
        <v>97000</v>
      </c>
      <c r="F33" s="27">
        <f>'1. Исходные данные '!P17</f>
        <v>43000</v>
      </c>
      <c r="G33" s="29"/>
    </row>
    <row r="38" ht="12.75">
      <c r="A38" s="4" t="s">
        <v>128</v>
      </c>
    </row>
    <row r="39" ht="12.75">
      <c r="A39" s="4"/>
    </row>
    <row r="40" spans="1:6" ht="25.5">
      <c r="A40" s="8" t="s">
        <v>57</v>
      </c>
      <c r="B40" s="9" t="s">
        <v>149</v>
      </c>
      <c r="C40" s="9" t="s">
        <v>148</v>
      </c>
      <c r="D40" s="9" t="s">
        <v>146</v>
      </c>
      <c r="E40" s="9" t="s">
        <v>147</v>
      </c>
      <c r="F40" s="30"/>
    </row>
    <row r="41" spans="1:6" ht="13.5" thickBot="1">
      <c r="A41" s="16" t="s">
        <v>58</v>
      </c>
      <c r="B41" s="17">
        <v>1</v>
      </c>
      <c r="C41" s="17">
        <v>2</v>
      </c>
      <c r="D41" s="17">
        <v>3</v>
      </c>
      <c r="E41" s="17">
        <v>4</v>
      </c>
      <c r="F41" s="30"/>
    </row>
    <row r="42" spans="1:6" ht="13.5" thickTop="1">
      <c r="A42" s="13" t="s">
        <v>73</v>
      </c>
      <c r="B42" s="18">
        <f>C17/$B$17</f>
        <v>0.3551020408163265</v>
      </c>
      <c r="C42" s="18">
        <f>D17/$B$17</f>
        <v>0.24489795918367346</v>
      </c>
      <c r="D42" s="18">
        <f>E17/$B$17</f>
        <v>0.2383673469387755</v>
      </c>
      <c r="E42" s="18">
        <f>F17/$B$17</f>
        <v>0.16163265306122448</v>
      </c>
      <c r="F42" s="31"/>
    </row>
    <row r="43" spans="1:6" ht="12.75">
      <c r="A43" s="6" t="s">
        <v>74</v>
      </c>
      <c r="B43" s="10">
        <f>C18/$B$18</f>
        <v>0.3502824858757062</v>
      </c>
      <c r="C43" s="10">
        <f>D18/$B$18</f>
        <v>0.24293785310734464</v>
      </c>
      <c r="D43" s="10">
        <f>E18/$B$18</f>
        <v>0.24896421845574387</v>
      </c>
      <c r="E43" s="10">
        <f>F18/$B$18</f>
        <v>0.15781544256120528</v>
      </c>
      <c r="F43" s="32"/>
    </row>
    <row r="44" spans="1:6" ht="12.75">
      <c r="A44" s="6" t="s">
        <v>75</v>
      </c>
      <c r="B44" s="10">
        <f>C19/$B$19</f>
        <v>0.2973428932939688</v>
      </c>
      <c r="C44" s="10">
        <f>D19/$B$19</f>
        <v>0.20392239561366513</v>
      </c>
      <c r="D44" s="10">
        <f>E19/$B$19</f>
        <v>0.3713622943905525</v>
      </c>
      <c r="E44" s="10">
        <f>F19/$B$19</f>
        <v>0.12737241670181357</v>
      </c>
      <c r="F44" s="32"/>
    </row>
    <row r="45" spans="1:6" ht="12.75">
      <c r="A45" s="6" t="s">
        <v>76</v>
      </c>
      <c r="B45" s="10">
        <f>C20/$B$20</f>
        <v>0.2799442896935933</v>
      </c>
      <c r="C45" s="10">
        <f>D20/$B$20</f>
        <v>0.18412256267409471</v>
      </c>
      <c r="D45" s="10">
        <f>E20/$B$20</f>
        <v>0.3020891364902507</v>
      </c>
      <c r="E45" s="10">
        <f>F20/$B$20</f>
        <v>0.23384401114206127</v>
      </c>
      <c r="F45" s="32"/>
    </row>
    <row r="47" ht="12.75">
      <c r="A47" s="4" t="s">
        <v>129</v>
      </c>
    </row>
    <row r="49" spans="1:7" ht="25.5">
      <c r="A49" s="8" t="s">
        <v>57</v>
      </c>
      <c r="B49" s="8" t="s">
        <v>49</v>
      </c>
      <c r="C49" s="9" t="s">
        <v>149</v>
      </c>
      <c r="D49" s="9" t="s">
        <v>148</v>
      </c>
      <c r="E49" s="9" t="s">
        <v>146</v>
      </c>
      <c r="F49" s="9" t="s">
        <v>147</v>
      </c>
      <c r="G49" s="30"/>
    </row>
    <row r="50" spans="1:7" ht="13.5" thickBot="1">
      <c r="A50" s="16" t="s">
        <v>58</v>
      </c>
      <c r="B50" s="16" t="s">
        <v>59</v>
      </c>
      <c r="C50" s="17">
        <v>2</v>
      </c>
      <c r="D50" s="17">
        <v>3</v>
      </c>
      <c r="E50" s="17">
        <v>4</v>
      </c>
      <c r="F50" s="17">
        <v>5</v>
      </c>
      <c r="G50" s="30"/>
    </row>
    <row r="51" spans="1:7" ht="13.5" thickTop="1">
      <c r="A51" s="13" t="s">
        <v>122</v>
      </c>
      <c r="B51" s="26">
        <f>SUM(B21:B24)/4</f>
        <v>727500</v>
      </c>
      <c r="C51" s="26">
        <f>SUM(C21:C24)/4</f>
        <v>317500</v>
      </c>
      <c r="D51" s="26">
        <f>SUM(D21:D24)/4</f>
        <v>108750</v>
      </c>
      <c r="E51" s="26">
        <f>SUM(E21:E24)/4</f>
        <v>192500</v>
      </c>
      <c r="F51" s="26">
        <f>SUM(F21:F24)/4</f>
        <v>108750</v>
      </c>
      <c r="G51" s="32"/>
    </row>
    <row r="52" spans="1:7" ht="12.75">
      <c r="A52" s="6" t="s">
        <v>121</v>
      </c>
      <c r="B52" s="27">
        <f>SUM(B21:B27)/7</f>
        <v>677142.8571428572</v>
      </c>
      <c r="C52" s="27">
        <f>SUM(C21:C27)/7</f>
        <v>263571.4285714286</v>
      </c>
      <c r="D52" s="27">
        <f>SUM(D21:D27)/7</f>
        <v>145000</v>
      </c>
      <c r="E52" s="27">
        <f>SUM(E21:E27)/7</f>
        <v>167857.14285714287</v>
      </c>
      <c r="F52" s="27">
        <f>SUM(F21:F27)/7</f>
        <v>100714.28571428571</v>
      </c>
      <c r="G52" s="32"/>
    </row>
    <row r="53" spans="1:7" ht="12.75">
      <c r="A53" s="6" t="s">
        <v>120</v>
      </c>
      <c r="B53" s="27">
        <f>SUM(B21:B30)/10</f>
        <v>622500</v>
      </c>
      <c r="C53" s="27">
        <f>SUM(C21:C30)/10</f>
        <v>233000</v>
      </c>
      <c r="D53" s="27">
        <f>SUM(D21:D30)/10</f>
        <v>162500</v>
      </c>
      <c r="E53" s="27">
        <f>SUM(E21:E30)/10</f>
        <v>140000</v>
      </c>
      <c r="F53" s="27">
        <f>SUM(F21:F30)/10</f>
        <v>87000</v>
      </c>
      <c r="G53" s="32"/>
    </row>
    <row r="54" spans="1:7" ht="12.75">
      <c r="A54" s="6" t="s">
        <v>119</v>
      </c>
      <c r="B54" s="27">
        <f>SUM(B21:B33)/13</f>
        <v>604634.6153846154</v>
      </c>
      <c r="C54" s="27">
        <f>SUM(C21:C33)/13</f>
        <v>230384.61538461538</v>
      </c>
      <c r="D54" s="27">
        <f>SUM(D21:D33)/13</f>
        <v>159538.46153846153</v>
      </c>
      <c r="E54" s="27">
        <f>SUM(E21:E33)/13</f>
        <v>135250</v>
      </c>
      <c r="F54" s="27">
        <f>SUM(F21:F33)/13</f>
        <v>79461.53846153847</v>
      </c>
      <c r="G54" s="32"/>
    </row>
    <row r="59" ht="12.75">
      <c r="A59" t="s">
        <v>130</v>
      </c>
    </row>
    <row r="61" spans="1:6" ht="25.5">
      <c r="A61" s="8" t="s">
        <v>57</v>
      </c>
      <c r="B61" s="9" t="s">
        <v>149</v>
      </c>
      <c r="C61" s="9" t="s">
        <v>148</v>
      </c>
      <c r="D61" s="9" t="s">
        <v>146</v>
      </c>
      <c r="E61" s="9" t="s">
        <v>147</v>
      </c>
      <c r="F61" s="30"/>
    </row>
    <row r="62" spans="1:6" ht="13.5" thickBot="1">
      <c r="A62" s="16" t="s">
        <v>58</v>
      </c>
      <c r="B62" s="17">
        <v>1</v>
      </c>
      <c r="C62" s="17">
        <v>2</v>
      </c>
      <c r="D62" s="17">
        <v>3</v>
      </c>
      <c r="E62" s="17">
        <v>4</v>
      </c>
      <c r="F62" s="30"/>
    </row>
    <row r="63" spans="1:7" ht="13.5" thickTop="1">
      <c r="A63" s="13" t="s">
        <v>62</v>
      </c>
      <c r="B63" s="18">
        <f>C51/$B$51</f>
        <v>0.436426116838488</v>
      </c>
      <c r="C63" s="18">
        <f>D51/$B$51</f>
        <v>0.14948453608247422</v>
      </c>
      <c r="D63" s="18">
        <f>E51/$B$51</f>
        <v>0.2646048109965636</v>
      </c>
      <c r="E63" s="18">
        <f>F51/$B$51</f>
        <v>0.14948453608247422</v>
      </c>
      <c r="F63" s="32"/>
      <c r="G63" s="5"/>
    </row>
    <row r="64" spans="1:7" ht="12.75">
      <c r="A64" s="6" t="s">
        <v>63</v>
      </c>
      <c r="B64" s="10">
        <f>C52/$B$52</f>
        <v>0.38924050632911394</v>
      </c>
      <c r="C64" s="10">
        <f>D52/$B$52</f>
        <v>0.2141350210970464</v>
      </c>
      <c r="D64" s="10">
        <f>E52/$B$52</f>
        <v>0.24789029535864981</v>
      </c>
      <c r="E64" s="10">
        <f>F52/$B$52</f>
        <v>0.14873417721518986</v>
      </c>
      <c r="F64" s="32"/>
      <c r="G64" s="5"/>
    </row>
    <row r="65" spans="1:7" ht="12.75">
      <c r="A65" s="6" t="s">
        <v>64</v>
      </c>
      <c r="B65" s="10">
        <f>C53/$B$53</f>
        <v>0.3742971887550201</v>
      </c>
      <c r="C65" s="10">
        <f>D53/$B$53</f>
        <v>0.26104417670682734</v>
      </c>
      <c r="D65" s="10">
        <f>E53/$B$53</f>
        <v>0.2248995983935743</v>
      </c>
      <c r="E65" s="10">
        <f>F53/$B$53</f>
        <v>0.13975903614457832</v>
      </c>
      <c r="F65" s="32"/>
      <c r="G65" s="5"/>
    </row>
    <row r="66" spans="1:7" ht="12.75">
      <c r="A66" s="6" t="s">
        <v>65</v>
      </c>
      <c r="B66" s="10">
        <f>C54/$B$54</f>
        <v>0.38103113768646035</v>
      </c>
      <c r="C66" s="10">
        <f>D54/$B$54</f>
        <v>0.26385929200725167</v>
      </c>
      <c r="D66" s="10">
        <f>E54/$B$54</f>
        <v>0.22368881396902135</v>
      </c>
      <c r="E66" s="10">
        <f>F54/$B$54</f>
        <v>0.13142075633726663</v>
      </c>
      <c r="F66" s="32"/>
      <c r="G66" s="5"/>
    </row>
    <row r="71" ht="12.75">
      <c r="A71" t="s">
        <v>131</v>
      </c>
    </row>
    <row r="73" spans="1:6" ht="25.5">
      <c r="A73" s="8" t="s">
        <v>57</v>
      </c>
      <c r="B73" s="9" t="s">
        <v>149</v>
      </c>
      <c r="C73" s="9" t="s">
        <v>148</v>
      </c>
      <c r="D73" s="9" t="s">
        <v>146</v>
      </c>
      <c r="E73" s="9" t="s">
        <v>147</v>
      </c>
      <c r="F73" s="30"/>
    </row>
    <row r="74" spans="1:6" ht="13.5" thickBot="1">
      <c r="A74" s="16" t="s">
        <v>58</v>
      </c>
      <c r="B74" s="17">
        <v>1</v>
      </c>
      <c r="C74" s="17">
        <v>2</v>
      </c>
      <c r="D74" s="17">
        <v>3</v>
      </c>
      <c r="E74" s="17">
        <v>4</v>
      </c>
      <c r="F74" s="30"/>
    </row>
    <row r="75" spans="1:7" ht="13.5" thickTop="1">
      <c r="A75" s="13" t="s">
        <v>69</v>
      </c>
      <c r="B75" s="18">
        <f>ROUND((B42+B63)/2,4)</f>
        <v>0.3958</v>
      </c>
      <c r="C75" s="18">
        <f>ROUND((C42+C63)/2,4)</f>
        <v>0.1972</v>
      </c>
      <c r="D75" s="18">
        <f>ROUND((D42+D63)/2,4)</f>
        <v>0.2515</v>
      </c>
      <c r="E75" s="18">
        <f>ROUNDDOWN((E42+E63)/2,4)</f>
        <v>0.1555</v>
      </c>
      <c r="F75" s="32"/>
      <c r="G75" s="5"/>
    </row>
    <row r="76" spans="1:7" ht="12.75">
      <c r="A76" s="6" t="s">
        <v>70</v>
      </c>
      <c r="B76" s="18">
        <f aca="true" t="shared" si="1" ref="B76:E78">ROUND((B43+B64)/2,4)</f>
        <v>0.3698</v>
      </c>
      <c r="C76" s="18">
        <f t="shared" si="1"/>
        <v>0.2285</v>
      </c>
      <c r="D76" s="18">
        <f t="shared" si="1"/>
        <v>0.2484</v>
      </c>
      <c r="E76" s="18">
        <f t="shared" si="1"/>
        <v>0.1533</v>
      </c>
      <c r="F76" s="32"/>
      <c r="G76" s="5"/>
    </row>
    <row r="77" spans="1:7" ht="12.75">
      <c r="A77" s="6" t="s">
        <v>71</v>
      </c>
      <c r="B77" s="18">
        <f t="shared" si="1"/>
        <v>0.3358</v>
      </c>
      <c r="C77" s="18">
        <f t="shared" si="1"/>
        <v>0.2325</v>
      </c>
      <c r="D77" s="18">
        <f t="shared" si="1"/>
        <v>0.2981</v>
      </c>
      <c r="E77" s="18">
        <f t="shared" si="1"/>
        <v>0.1336</v>
      </c>
      <c r="F77" s="32"/>
      <c r="G77" s="5"/>
    </row>
    <row r="78" spans="1:7" ht="12.75">
      <c r="A78" s="6" t="s">
        <v>72</v>
      </c>
      <c r="B78" s="18">
        <f t="shared" si="1"/>
        <v>0.3305</v>
      </c>
      <c r="C78" s="18">
        <f t="shared" si="1"/>
        <v>0.224</v>
      </c>
      <c r="D78" s="18">
        <f t="shared" si="1"/>
        <v>0.2629</v>
      </c>
      <c r="E78" s="18">
        <f t="shared" si="1"/>
        <v>0.1826</v>
      </c>
      <c r="F78" s="32"/>
      <c r="G78" s="5"/>
    </row>
    <row r="81" ht="12.75">
      <c r="A81" t="s">
        <v>132</v>
      </c>
    </row>
    <row r="83" spans="1:7" ht="38.25">
      <c r="A83" s="8" t="s">
        <v>57</v>
      </c>
      <c r="B83" s="9" t="s">
        <v>82</v>
      </c>
      <c r="C83" s="9" t="s">
        <v>149</v>
      </c>
      <c r="D83" s="9" t="s">
        <v>148</v>
      </c>
      <c r="E83" s="9" t="s">
        <v>146</v>
      </c>
      <c r="F83" s="9" t="s">
        <v>147</v>
      </c>
      <c r="G83" s="30"/>
    </row>
    <row r="84" spans="1:7" ht="13.5" thickBot="1">
      <c r="A84" s="16" t="s">
        <v>58</v>
      </c>
      <c r="B84" s="16">
        <v>1</v>
      </c>
      <c r="C84" s="17">
        <v>2</v>
      </c>
      <c r="D84" s="17">
        <v>3</v>
      </c>
      <c r="E84" s="17">
        <v>4</v>
      </c>
      <c r="F84" s="17">
        <v>5</v>
      </c>
      <c r="G84" s="30"/>
    </row>
    <row r="85" spans="1:7" ht="13.5" thickTop="1">
      <c r="A85" s="13" t="s">
        <v>84</v>
      </c>
      <c r="B85" s="26">
        <f>B7</f>
        <v>1250000</v>
      </c>
      <c r="C85" s="26">
        <f>$B$85*B75</f>
        <v>494750</v>
      </c>
      <c r="D85" s="26">
        <f>$B$85*C75</f>
        <v>246499.99999999997</v>
      </c>
      <c r="E85" s="26">
        <f>$B$85*D75</f>
        <v>314375</v>
      </c>
      <c r="F85" s="26">
        <f>$B$85*E75</f>
        <v>194375</v>
      </c>
      <c r="G85" s="47"/>
    </row>
    <row r="86" spans="1:7" ht="12.75">
      <c r="A86" s="6" t="s">
        <v>83</v>
      </c>
      <c r="B86" s="27">
        <f>B8</f>
        <v>900000</v>
      </c>
      <c r="C86" s="27">
        <f>$B$86*B76</f>
        <v>332820</v>
      </c>
      <c r="D86" s="27">
        <f>$B$86*C76</f>
        <v>205650</v>
      </c>
      <c r="E86" s="27">
        <f>$B$86*D76</f>
        <v>223560</v>
      </c>
      <c r="F86" s="27">
        <f>$B$86*E76</f>
        <v>137970</v>
      </c>
      <c r="G86" s="47"/>
    </row>
    <row r="87" spans="1:7" ht="12.75">
      <c r="A87" s="6" t="s">
        <v>86</v>
      </c>
      <c r="B87" s="27">
        <f>B9</f>
        <v>1570000</v>
      </c>
      <c r="C87" s="27">
        <f>$B$87*B77</f>
        <v>527206</v>
      </c>
      <c r="D87" s="27">
        <f>$B$87*C77</f>
        <v>365025</v>
      </c>
      <c r="E87" s="27">
        <f>$B$87*D77</f>
        <v>468016.99999999994</v>
      </c>
      <c r="F87" s="27">
        <f>$B$87*E77</f>
        <v>209752</v>
      </c>
      <c r="G87" s="47"/>
    </row>
    <row r="88" spans="1:7" ht="12.75">
      <c r="A88" s="6" t="s">
        <v>85</v>
      </c>
      <c r="B88" s="27">
        <f>B10</f>
        <v>3250000</v>
      </c>
      <c r="C88" s="27">
        <f>$B$88*B78</f>
        <v>1074125</v>
      </c>
      <c r="D88" s="27">
        <f>$B$88*C78</f>
        <v>728000</v>
      </c>
      <c r="E88" s="27">
        <f>$B$88*D78</f>
        <v>854425.0000000001</v>
      </c>
      <c r="F88" s="27">
        <f>$B$88*E78</f>
        <v>593450</v>
      </c>
      <c r="G88" s="47"/>
    </row>
    <row r="89" ht="12.75">
      <c r="G89" s="32"/>
    </row>
    <row r="91" ht="12.75">
      <c r="A91" t="s">
        <v>133</v>
      </c>
    </row>
    <row r="93" spans="1:9" ht="12.75">
      <c r="A93" s="108" t="s">
        <v>135</v>
      </c>
      <c r="B93" s="108" t="s">
        <v>125</v>
      </c>
      <c r="C93" s="110" t="s">
        <v>126</v>
      </c>
      <c r="D93" s="112" t="s">
        <v>127</v>
      </c>
      <c r="E93" s="113"/>
      <c r="F93" s="113"/>
      <c r="G93" s="113"/>
      <c r="H93" s="114"/>
      <c r="I93" s="33"/>
    </row>
    <row r="94" spans="1:9" ht="39" thickBot="1">
      <c r="A94" s="109"/>
      <c r="B94" s="109"/>
      <c r="C94" s="111"/>
      <c r="D94" s="17" t="s">
        <v>124</v>
      </c>
      <c r="E94" s="9" t="s">
        <v>149</v>
      </c>
      <c r="F94" s="9" t="s">
        <v>148</v>
      </c>
      <c r="G94" s="9" t="s">
        <v>146</v>
      </c>
      <c r="H94" s="9" t="s">
        <v>147</v>
      </c>
      <c r="I94" s="30"/>
    </row>
    <row r="95" spans="1:9" ht="13.5" thickTop="1">
      <c r="A95" s="115" t="s">
        <v>136</v>
      </c>
      <c r="B95" s="19" t="s">
        <v>134</v>
      </c>
      <c r="C95" s="20">
        <v>0.02</v>
      </c>
      <c r="D95" s="34">
        <f>B85*C95</f>
        <v>25000</v>
      </c>
      <c r="E95" s="34" t="s">
        <v>140</v>
      </c>
      <c r="F95" s="34" t="s">
        <v>140</v>
      </c>
      <c r="G95" s="34" t="s">
        <v>140</v>
      </c>
      <c r="H95" s="34" t="s">
        <v>140</v>
      </c>
      <c r="I95" s="32"/>
    </row>
    <row r="96" spans="1:9" ht="13.5" thickBot="1">
      <c r="A96" s="116"/>
      <c r="B96" s="21" t="s">
        <v>291</v>
      </c>
      <c r="C96" s="22">
        <v>0.18</v>
      </c>
      <c r="D96" s="35" t="s">
        <v>140</v>
      </c>
      <c r="E96" s="35">
        <f>C85*$C$96</f>
        <v>89055</v>
      </c>
      <c r="F96" s="35">
        <f>D85*$C$96</f>
        <v>44369.99999999999</v>
      </c>
      <c r="G96" s="35">
        <f>E85*$C$96</f>
        <v>56587.5</v>
      </c>
      <c r="H96" s="35">
        <f>F85*$C$96</f>
        <v>34987.5</v>
      </c>
      <c r="I96" s="47"/>
    </row>
    <row r="97" spans="1:9" ht="12.75">
      <c r="A97" s="94" t="s">
        <v>137</v>
      </c>
      <c r="B97" s="23" t="s">
        <v>134</v>
      </c>
      <c r="C97" s="24">
        <v>0.02</v>
      </c>
      <c r="D97" s="36">
        <f>B86*C97</f>
        <v>18000</v>
      </c>
      <c r="E97" s="26" t="s">
        <v>140</v>
      </c>
      <c r="F97" s="26" t="s">
        <v>140</v>
      </c>
      <c r="G97" s="26" t="s">
        <v>140</v>
      </c>
      <c r="H97" s="26" t="s">
        <v>140</v>
      </c>
      <c r="I97" s="47"/>
    </row>
    <row r="98" spans="1:9" ht="13.5" thickBot="1">
      <c r="A98" s="116"/>
      <c r="B98" s="21" t="s">
        <v>291</v>
      </c>
      <c r="C98" s="22">
        <v>0.18</v>
      </c>
      <c r="D98" s="35" t="s">
        <v>140</v>
      </c>
      <c r="E98" s="35">
        <f>C86*$C$98</f>
        <v>59907.6</v>
      </c>
      <c r="F98" s="35">
        <f>D86*$C$98</f>
        <v>37017</v>
      </c>
      <c r="G98" s="35">
        <f>E86*$C$98</f>
        <v>40240.799999999996</v>
      </c>
      <c r="H98" s="35">
        <f>F86*$C$98</f>
        <v>24834.6</v>
      </c>
      <c r="I98" s="47"/>
    </row>
    <row r="99" spans="1:9" ht="12.75">
      <c r="A99" s="94" t="s">
        <v>138</v>
      </c>
      <c r="B99" s="23" t="s">
        <v>134</v>
      </c>
      <c r="C99" s="24">
        <v>0.02</v>
      </c>
      <c r="D99" s="36">
        <f>B87*C99</f>
        <v>31400</v>
      </c>
      <c r="E99" s="26" t="s">
        <v>140</v>
      </c>
      <c r="F99" s="26" t="s">
        <v>140</v>
      </c>
      <c r="G99" s="26" t="s">
        <v>140</v>
      </c>
      <c r="H99" s="26" t="s">
        <v>140</v>
      </c>
      <c r="I99" s="47"/>
    </row>
    <row r="100" spans="1:9" ht="13.5" thickBot="1">
      <c r="A100" s="116"/>
      <c r="B100" s="21" t="s">
        <v>291</v>
      </c>
      <c r="C100" s="22">
        <v>0.18</v>
      </c>
      <c r="D100" s="35" t="s">
        <v>140</v>
      </c>
      <c r="E100" s="35">
        <f>C87*$C$100</f>
        <v>94897.08</v>
      </c>
      <c r="F100" s="35">
        <f>D87*$C$100</f>
        <v>65704.5</v>
      </c>
      <c r="G100" s="35">
        <f>E87*$C$100</f>
        <v>84243.05999999998</v>
      </c>
      <c r="H100" s="35">
        <f>F87*$C$100</f>
        <v>37755.36</v>
      </c>
      <c r="I100" s="47"/>
    </row>
    <row r="101" spans="1:9" ht="12.75">
      <c r="A101" s="94" t="s">
        <v>139</v>
      </c>
      <c r="B101" s="23" t="s">
        <v>134</v>
      </c>
      <c r="C101" s="24">
        <v>0.02</v>
      </c>
      <c r="D101" s="36">
        <f>B88*C101</f>
        <v>65000</v>
      </c>
      <c r="E101" s="26" t="s">
        <v>140</v>
      </c>
      <c r="F101" s="26" t="s">
        <v>140</v>
      </c>
      <c r="G101" s="26" t="s">
        <v>140</v>
      </c>
      <c r="H101" s="26" t="s">
        <v>140</v>
      </c>
      <c r="I101" s="47"/>
    </row>
    <row r="102" spans="1:9" ht="13.5" thickBot="1">
      <c r="A102" s="116"/>
      <c r="B102" s="21" t="s">
        <v>291</v>
      </c>
      <c r="C102" s="22">
        <v>0.18</v>
      </c>
      <c r="D102" s="35" t="s">
        <v>140</v>
      </c>
      <c r="E102" s="35">
        <f>C88*$C$102</f>
        <v>193342.5</v>
      </c>
      <c r="F102" s="35">
        <f>D88*$C$102</f>
        <v>131040</v>
      </c>
      <c r="G102" s="35">
        <f>E88*$C$102</f>
        <v>153796.50000000003</v>
      </c>
      <c r="H102" s="35">
        <f>F88*$C$102</f>
        <v>106821</v>
      </c>
      <c r="I102" s="47"/>
    </row>
  </sheetData>
  <mergeCells count="8">
    <mergeCell ref="A95:A96"/>
    <mergeCell ref="A97:A98"/>
    <mergeCell ref="A99:A100"/>
    <mergeCell ref="A101:A102"/>
    <mergeCell ref="A93:A94"/>
    <mergeCell ref="B93:B94"/>
    <mergeCell ref="C93:C94"/>
    <mergeCell ref="D93:H93"/>
  </mergeCells>
  <printOptions/>
  <pageMargins left="0.75" right="0.75" top="1" bottom="1" header="0.5" footer="0.5"/>
  <pageSetup fitToHeight="3" fitToWidth="1" horizontalDpi="600" verticalDpi="600" orientation="landscape" paperSize="9" scale="81" r:id="rId1"/>
  <ignoredErrors>
    <ignoredError sqref="C17:F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workbookViewId="0" topLeftCell="A1">
      <selection activeCell="CD39" sqref="CD39:CF39"/>
    </sheetView>
  </sheetViews>
  <sheetFormatPr defaultColWidth="9.00390625" defaultRowHeight="12.75"/>
  <cols>
    <col min="1" max="16384" width="0.875" style="59" customWidth="1"/>
  </cols>
  <sheetData>
    <row r="1" spans="1:120" s="49" customFormat="1" ht="14.25" customHeight="1">
      <c r="A1" s="95"/>
      <c r="B1" s="95"/>
      <c r="C1" s="9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Y1" s="95"/>
      <c r="Z1" s="95"/>
      <c r="AA1" s="95"/>
      <c r="AB1" s="96" t="s">
        <v>160</v>
      </c>
      <c r="AC1" s="96"/>
      <c r="AD1" s="96"/>
      <c r="AE1" s="96"/>
      <c r="AF1" s="96"/>
      <c r="AG1" s="96"/>
      <c r="AH1" s="96"/>
      <c r="AI1" s="96"/>
      <c r="AJ1" s="97">
        <f>IF(ISBLANK('[1]стр.1_Лист01'!AJ1),"",'[1]стр.1_Лист01'!AJ1)</f>
      </c>
      <c r="AK1" s="91"/>
      <c r="AL1" s="92"/>
      <c r="AM1" s="97">
        <f>IF(ISBLANK('[1]стр.1_Лист01'!AM1),"",'[1]стр.1_Лист01'!AM1)</f>
      </c>
      <c r="AN1" s="91"/>
      <c r="AO1" s="92"/>
      <c r="AP1" s="97">
        <f>IF(ISBLANK('[1]стр.1_Лист01'!AP1),"",'[1]стр.1_Лист01'!AP1)</f>
      </c>
      <c r="AQ1" s="91"/>
      <c r="AR1" s="92"/>
      <c r="AS1" s="97">
        <f>IF(ISBLANK('[1]стр.1_Лист01'!AS1),"",'[1]стр.1_Лист01'!AS1)</f>
      </c>
      <c r="AT1" s="91"/>
      <c r="AU1" s="92"/>
      <c r="AV1" s="97">
        <f>IF(ISBLANK('[1]стр.1_Лист01'!AV1),"",'[1]стр.1_Лист01'!AV1)</f>
      </c>
      <c r="AW1" s="91"/>
      <c r="AX1" s="92"/>
      <c r="AY1" s="97">
        <f>IF(ISBLANK('[1]стр.1_Лист01'!AY1),"",'[1]стр.1_Лист01'!AY1)</f>
      </c>
      <c r="AZ1" s="91"/>
      <c r="BA1" s="92"/>
      <c r="BB1" s="97">
        <f>IF(ISBLANK('[1]стр.1_Лист01'!BB1),"",'[1]стр.1_Лист01'!BB1)</f>
      </c>
      <c r="BC1" s="91"/>
      <c r="BD1" s="92"/>
      <c r="BE1" s="97">
        <f>IF(ISBLANK('[1]стр.1_Лист01'!BE1),"",'[1]стр.1_Лист01'!BE1)</f>
      </c>
      <c r="BF1" s="91"/>
      <c r="BG1" s="92"/>
      <c r="BH1" s="97">
        <f>IF(ISBLANK('[1]стр.1_Лист01'!BH1),"",'[1]стр.1_Лист01'!BH1)</f>
      </c>
      <c r="BI1" s="91"/>
      <c r="BJ1" s="92"/>
      <c r="BK1" s="97">
        <f>IF(ISBLANK('[1]стр.1_Лист01'!BK1),"",'[1]стр.1_Лист01'!BK1)</f>
      </c>
      <c r="BL1" s="91"/>
      <c r="BM1" s="92"/>
      <c r="BN1" s="97">
        <f>IF(ISBLANK('[1]стр.1_Лист01'!BN1),"",'[1]стр.1_Лист01'!BN1)</f>
      </c>
      <c r="BO1" s="91"/>
      <c r="BP1" s="92"/>
      <c r="BQ1" s="97">
        <f>IF(ISBLANK('[1]стр.1_Лист01'!BQ1),"",'[1]стр.1_Лист01'!BQ1)</f>
      </c>
      <c r="BR1" s="91"/>
      <c r="BS1" s="92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J1" s="50"/>
      <c r="CK1" s="50"/>
      <c r="CL1" s="50"/>
      <c r="CM1" s="50"/>
      <c r="CN1" s="50"/>
      <c r="CO1" s="50"/>
      <c r="CP1" s="50"/>
      <c r="CQ1" s="50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2"/>
    </row>
    <row r="2" spans="1:120" s="49" customFormat="1" ht="3" customHeight="1">
      <c r="A2" s="53"/>
      <c r="B2" s="53"/>
      <c r="C2" s="53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Y2" s="48"/>
      <c r="Z2" s="48"/>
      <c r="AA2" s="48"/>
      <c r="AB2" s="54"/>
      <c r="AC2" s="54"/>
      <c r="AD2" s="54"/>
      <c r="AE2" s="54"/>
      <c r="AF2" s="54"/>
      <c r="AG2" s="54"/>
      <c r="AH2" s="54"/>
      <c r="AJ2" s="93"/>
      <c r="AK2" s="117"/>
      <c r="AL2" s="118"/>
      <c r="AM2" s="93"/>
      <c r="AN2" s="117"/>
      <c r="AO2" s="118"/>
      <c r="AP2" s="93"/>
      <c r="AQ2" s="117"/>
      <c r="AR2" s="118"/>
      <c r="AS2" s="93"/>
      <c r="AT2" s="117"/>
      <c r="AU2" s="118"/>
      <c r="AV2" s="93"/>
      <c r="AW2" s="117"/>
      <c r="AX2" s="118"/>
      <c r="AY2" s="93"/>
      <c r="AZ2" s="117"/>
      <c r="BA2" s="118"/>
      <c r="BB2" s="93"/>
      <c r="BC2" s="117"/>
      <c r="BD2" s="118"/>
      <c r="BE2" s="93"/>
      <c r="BF2" s="117"/>
      <c r="BG2" s="118"/>
      <c r="BH2" s="93"/>
      <c r="BI2" s="117"/>
      <c r="BJ2" s="118"/>
      <c r="BK2" s="93"/>
      <c r="BL2" s="117"/>
      <c r="BM2" s="118"/>
      <c r="BN2" s="93"/>
      <c r="BO2" s="117"/>
      <c r="BP2" s="118"/>
      <c r="BQ2" s="93"/>
      <c r="BR2" s="117"/>
      <c r="BS2" s="118"/>
      <c r="BT2" s="48"/>
      <c r="BU2" s="48"/>
      <c r="BV2" s="48"/>
      <c r="BW2" s="48"/>
      <c r="BX2" s="48"/>
      <c r="BY2" s="48"/>
      <c r="BZ2" s="48"/>
      <c r="CA2" s="48"/>
      <c r="CB2" s="55"/>
      <c r="CC2" s="55"/>
      <c r="CD2" s="48"/>
      <c r="CE2" s="48"/>
      <c r="CF2" s="48"/>
      <c r="CG2" s="48"/>
      <c r="CH2" s="48"/>
      <c r="CI2" s="50"/>
      <c r="CJ2" s="50"/>
      <c r="CK2" s="50"/>
      <c r="CL2" s="50"/>
      <c r="CM2" s="50"/>
      <c r="CN2" s="50"/>
      <c r="CO2" s="50"/>
      <c r="CP2" s="50"/>
      <c r="CQ2" s="50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</row>
    <row r="3" spans="1:120" s="49" customFormat="1" ht="3" customHeight="1">
      <c r="A3" s="53"/>
      <c r="B3" s="53"/>
      <c r="C3" s="53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Y3" s="48"/>
      <c r="Z3" s="48"/>
      <c r="AA3" s="48"/>
      <c r="AB3" s="54"/>
      <c r="AC3" s="54"/>
      <c r="AD3" s="54"/>
      <c r="AE3" s="54"/>
      <c r="AF3" s="54"/>
      <c r="AG3" s="54"/>
      <c r="AH3" s="54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55"/>
      <c r="CC3" s="55"/>
      <c r="CD3" s="48"/>
      <c r="CE3" s="48"/>
      <c r="CF3" s="48"/>
      <c r="CG3" s="48"/>
      <c r="CH3" s="48"/>
      <c r="CI3" s="50"/>
      <c r="CJ3" s="50"/>
      <c r="CK3" s="50"/>
      <c r="CL3" s="50"/>
      <c r="CM3" s="50"/>
      <c r="CN3" s="50"/>
      <c r="CO3" s="50"/>
      <c r="CP3" s="50"/>
      <c r="CQ3" s="50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</row>
    <row r="4" spans="1:120" s="49" customFormat="1" ht="16.5" customHeight="1">
      <c r="A4" s="53"/>
      <c r="B4" s="53"/>
      <c r="C4" s="53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Y4" s="48"/>
      <c r="Z4" s="48"/>
      <c r="AA4" s="48"/>
      <c r="AB4" s="96" t="s">
        <v>161</v>
      </c>
      <c r="AC4" s="96"/>
      <c r="AD4" s="96"/>
      <c r="AE4" s="96"/>
      <c r="AF4" s="96"/>
      <c r="AG4" s="96"/>
      <c r="AH4" s="96"/>
      <c r="AI4" s="96"/>
      <c r="AJ4" s="119">
        <f>IF(ISBLANK('[1]стр.1_Лист01'!AJ4),"",'[1]стр.1_Лист01'!AJ4)</f>
      </c>
      <c r="AK4" s="119"/>
      <c r="AL4" s="119"/>
      <c r="AM4" s="119">
        <f>IF(ISBLANK('[1]стр.1_Лист01'!AM4),"",'[1]стр.1_Лист01'!AM4)</f>
      </c>
      <c r="AN4" s="119"/>
      <c r="AO4" s="119"/>
      <c r="AP4" s="119">
        <f>IF(ISBLANK('[1]стр.1_Лист01'!AP4),"",'[1]стр.1_Лист01'!AP4)</f>
      </c>
      <c r="AQ4" s="119"/>
      <c r="AR4" s="119"/>
      <c r="AS4" s="119">
        <f>IF(ISBLANK('[1]стр.1_Лист01'!AS4),"",'[1]стр.1_Лист01'!AS4)</f>
      </c>
      <c r="AT4" s="119"/>
      <c r="AU4" s="119"/>
      <c r="AV4" s="119">
        <f>IF(ISBLANK('[1]стр.1_Лист01'!AV4),"",'[1]стр.1_Лист01'!AV4)</f>
      </c>
      <c r="AW4" s="119"/>
      <c r="AX4" s="119"/>
      <c r="AY4" s="119">
        <f>IF(ISBLANK('[1]стр.1_Лист01'!AY4),"",'[1]стр.1_Лист01'!AY4)</f>
      </c>
      <c r="AZ4" s="119"/>
      <c r="BA4" s="119"/>
      <c r="BB4" s="119">
        <f>IF(ISBLANK('[1]стр.1_Лист01'!BB4),"",'[1]стр.1_Лист01'!BB4)</f>
      </c>
      <c r="BC4" s="119"/>
      <c r="BD4" s="119"/>
      <c r="BE4" s="119">
        <f>IF(ISBLANK('[1]стр.1_Лист01'!BE4),"",'[1]стр.1_Лист01'!BE4)</f>
      </c>
      <c r="BF4" s="119"/>
      <c r="BG4" s="119"/>
      <c r="BH4" s="119">
        <f>IF(ISBLANK('[1]стр.1_Лист01'!BH4),"",'[1]стр.1_Лист01'!BH4)</f>
      </c>
      <c r="BI4" s="119"/>
      <c r="BJ4" s="119"/>
      <c r="BK4" s="122" t="s">
        <v>162</v>
      </c>
      <c r="BL4" s="123"/>
      <c r="BM4" s="123"/>
      <c r="BN4" s="123"/>
      <c r="BO4" s="123"/>
      <c r="BP4" s="124"/>
      <c r="BQ4" s="120"/>
      <c r="BR4" s="120"/>
      <c r="BS4" s="120"/>
      <c r="BT4" s="120"/>
      <c r="BU4" s="120"/>
      <c r="BV4" s="120"/>
      <c r="BW4" s="120"/>
      <c r="BX4" s="120"/>
      <c r="BY4" s="120"/>
      <c r="BZ4" s="56"/>
      <c r="CA4" s="56"/>
      <c r="CB4" s="56"/>
      <c r="CC4" s="56"/>
      <c r="CD4" s="56"/>
      <c r="CE4" s="56"/>
      <c r="CF4" s="56"/>
      <c r="CG4" s="56"/>
      <c r="CH4" s="56"/>
      <c r="CK4" s="50"/>
      <c r="CL4" s="50"/>
      <c r="CM4" s="50"/>
      <c r="CN4" s="50"/>
      <c r="CO4" s="50"/>
      <c r="CP4" s="50"/>
      <c r="CQ4" s="50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="57" customFormat="1" ht="11.25" customHeight="1"/>
    <row r="6" s="57" customFormat="1" ht="11.25" customHeight="1"/>
    <row r="7" s="57" customFormat="1" ht="15" customHeight="1">
      <c r="DP7" s="58" t="s">
        <v>163</v>
      </c>
    </row>
    <row r="8" spans="1:120" s="57" customFormat="1" ht="13.5" customHeight="1">
      <c r="A8" s="121" t="s">
        <v>164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="57" customFormat="1" ht="12"/>
    <row r="10" spans="55:107" ht="11.25" customHeight="1">
      <c r="BC10" s="125" t="s">
        <v>165</v>
      </c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</row>
    <row r="11" spans="47:107" ht="16.5" customHeight="1">
      <c r="AU11" s="60" t="s">
        <v>166</v>
      </c>
      <c r="AX11" s="126"/>
      <c r="AY11" s="126"/>
      <c r="AZ11" s="126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</row>
    <row r="12" spans="55:107" ht="11.25" customHeight="1"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</row>
    <row r="13" spans="1:120" s="57" customFormat="1" ht="25.5" customHeight="1">
      <c r="A13" s="127" t="s">
        <v>33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8" t="s">
        <v>167</v>
      </c>
      <c r="BP13" s="128"/>
      <c r="BQ13" s="128"/>
      <c r="BR13" s="128"/>
      <c r="BS13" s="128"/>
      <c r="BT13" s="128"/>
      <c r="BU13" s="128"/>
      <c r="BV13" s="128"/>
      <c r="BW13" s="128"/>
      <c r="BX13" s="127" t="s">
        <v>168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</row>
    <row r="14" spans="1:120" s="49" customFormat="1" ht="12" customHeight="1">
      <c r="A14" s="129">
        <v>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>
        <v>2</v>
      </c>
      <c r="BP14" s="129"/>
      <c r="BQ14" s="129"/>
      <c r="BR14" s="129"/>
      <c r="BS14" s="129"/>
      <c r="BT14" s="129"/>
      <c r="BU14" s="129"/>
      <c r="BV14" s="129"/>
      <c r="BW14" s="129"/>
      <c r="BX14" s="130">
        <v>3</v>
      </c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</row>
    <row r="15" spans="1:120" ht="16.5" customHeight="1">
      <c r="A15" s="62" t="s">
        <v>169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131" t="s">
        <v>170</v>
      </c>
      <c r="BP15" s="131"/>
      <c r="BQ15" s="131"/>
      <c r="BR15" s="131"/>
      <c r="BS15" s="131"/>
      <c r="BT15" s="131"/>
      <c r="BU15" s="131"/>
      <c r="BV15" s="131"/>
      <c r="BW15" s="132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</row>
    <row r="16" spans="1:75" ht="5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</row>
    <row r="17" spans="1:120" ht="16.5" customHeight="1">
      <c r="A17" s="62" t="s">
        <v>171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131" t="s">
        <v>172</v>
      </c>
      <c r="BP17" s="131"/>
      <c r="BQ17" s="131"/>
      <c r="BR17" s="131"/>
      <c r="BS17" s="131"/>
      <c r="BT17" s="131"/>
      <c r="BU17" s="131"/>
      <c r="BV17" s="131"/>
      <c r="BW17" s="132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</row>
    <row r="18" spans="1:75" ht="9" customHeight="1">
      <c r="A18" s="133" t="s">
        <v>173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57"/>
      <c r="BP18" s="57"/>
      <c r="BQ18" s="57"/>
      <c r="BR18" s="57"/>
      <c r="BS18" s="57"/>
      <c r="BT18" s="57"/>
      <c r="BU18" s="57"/>
      <c r="BV18" s="57"/>
      <c r="BW18" s="57"/>
    </row>
    <row r="19" spans="1:120" ht="16.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1" t="s">
        <v>174</v>
      </c>
      <c r="BP19" s="131"/>
      <c r="BQ19" s="131"/>
      <c r="BR19" s="131"/>
      <c r="BS19" s="131"/>
      <c r="BT19" s="131"/>
      <c r="BU19" s="131"/>
      <c r="BV19" s="131"/>
      <c r="BW19" s="132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</row>
    <row r="20" spans="1:75" ht="9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57"/>
      <c r="BP20" s="57"/>
      <c r="BQ20" s="57"/>
      <c r="BR20" s="57"/>
      <c r="BS20" s="57"/>
      <c r="BT20" s="57"/>
      <c r="BU20" s="57"/>
      <c r="BV20" s="57"/>
      <c r="BW20" s="57"/>
    </row>
    <row r="21" spans="1:120" ht="16.5" customHeight="1">
      <c r="A21" s="62" t="s">
        <v>175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131" t="s">
        <v>176</v>
      </c>
      <c r="BP21" s="131"/>
      <c r="BQ21" s="131"/>
      <c r="BR21" s="131"/>
      <c r="BS21" s="131"/>
      <c r="BT21" s="131"/>
      <c r="BU21" s="131"/>
      <c r="BV21" s="131"/>
      <c r="BW21" s="132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</row>
    <row r="22" spans="1:75" ht="5.2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120" ht="16.5" customHeight="1">
      <c r="A23" s="62" t="s">
        <v>177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131" t="s">
        <v>178</v>
      </c>
      <c r="BP23" s="131"/>
      <c r="BQ23" s="131"/>
      <c r="BR23" s="131"/>
      <c r="BS23" s="131"/>
      <c r="BT23" s="131"/>
      <c r="BU23" s="131"/>
      <c r="BV23" s="131"/>
      <c r="BW23" s="132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</row>
    <row r="24" spans="1:75" ht="5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120" ht="16.5" customHeight="1">
      <c r="A25" s="64" t="s">
        <v>179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131" t="s">
        <v>180</v>
      </c>
      <c r="BP25" s="131"/>
      <c r="BQ25" s="131"/>
      <c r="BR25" s="131"/>
      <c r="BS25" s="131"/>
      <c r="BT25" s="131"/>
      <c r="BU25" s="131"/>
      <c r="BV25" s="131"/>
      <c r="BW25" s="132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</row>
    <row r="26" spans="1:75" ht="5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120" ht="16.5" customHeight="1">
      <c r="A27" s="62" t="s">
        <v>181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131" t="s">
        <v>182</v>
      </c>
      <c r="BP27" s="131"/>
      <c r="BQ27" s="131"/>
      <c r="BR27" s="131"/>
      <c r="BS27" s="131"/>
      <c r="BT27" s="131"/>
      <c r="BU27" s="131"/>
      <c r="BV27" s="131"/>
      <c r="BW27" s="132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</row>
    <row r="28" spans="1:75" ht="12" customHeight="1">
      <c r="A28" s="133" t="s">
        <v>183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120" ht="16.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1" t="s">
        <v>184</v>
      </c>
      <c r="BP29" s="131"/>
      <c r="BQ29" s="131"/>
      <c r="BR29" s="131"/>
      <c r="BS29" s="131"/>
      <c r="BT29" s="131"/>
      <c r="BU29" s="131"/>
      <c r="BV29" s="131"/>
      <c r="BW29" s="132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</row>
    <row r="30" spans="1:75" ht="12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57"/>
      <c r="BP30" s="57"/>
      <c r="BQ30" s="57"/>
      <c r="BR30" s="57"/>
      <c r="BS30" s="57"/>
      <c r="BT30" s="57"/>
      <c r="BU30" s="57"/>
      <c r="BV30" s="57"/>
      <c r="BW30" s="57"/>
    </row>
    <row r="31" spans="1:75" ht="3" customHeight="1">
      <c r="A31" s="134" t="s">
        <v>185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57"/>
      <c r="BP31" s="57"/>
      <c r="BQ31" s="57"/>
      <c r="BR31" s="57"/>
      <c r="BS31" s="57"/>
      <c r="BT31" s="57"/>
      <c r="BU31" s="57"/>
      <c r="BV31" s="57"/>
      <c r="BW31" s="57"/>
    </row>
    <row r="32" spans="1:120" ht="16.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1" t="s">
        <v>186</v>
      </c>
      <c r="BP32" s="131"/>
      <c r="BQ32" s="131"/>
      <c r="BR32" s="131"/>
      <c r="BS32" s="131"/>
      <c r="BT32" s="131"/>
      <c r="BU32" s="131"/>
      <c r="BV32" s="131"/>
      <c r="BW32" s="132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</row>
    <row r="33" spans="1:75" ht="9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57"/>
      <c r="BP33" s="57"/>
      <c r="BQ33" s="57"/>
      <c r="BR33" s="57"/>
      <c r="BS33" s="57"/>
      <c r="BT33" s="57"/>
      <c r="BU33" s="57"/>
      <c r="BV33" s="57"/>
      <c r="BW33" s="57"/>
    </row>
    <row r="34" spans="1:120" ht="16.5" customHeight="1">
      <c r="A34" s="64" t="s">
        <v>187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131" t="s">
        <v>188</v>
      </c>
      <c r="BP34" s="131"/>
      <c r="BQ34" s="131"/>
      <c r="BR34" s="131"/>
      <c r="BS34" s="131"/>
      <c r="BT34" s="131"/>
      <c r="BU34" s="131"/>
      <c r="BV34" s="131"/>
      <c r="BW34" s="132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</row>
    <row r="35" spans="1:75" ht="9" customHeight="1">
      <c r="A35" s="135" t="s">
        <v>189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57"/>
      <c r="BP35" s="57"/>
      <c r="BQ35" s="57"/>
      <c r="BR35" s="57"/>
      <c r="BS35" s="57"/>
      <c r="BT35" s="57"/>
      <c r="BU35" s="57"/>
      <c r="BV35" s="57"/>
      <c r="BW35" s="57"/>
    </row>
    <row r="36" spans="1:120" ht="16.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1" t="s">
        <v>190</v>
      </c>
      <c r="BP36" s="131"/>
      <c r="BQ36" s="131"/>
      <c r="BR36" s="131"/>
      <c r="BS36" s="131"/>
      <c r="BT36" s="131"/>
      <c r="BU36" s="131"/>
      <c r="BV36" s="131"/>
      <c r="BW36" s="132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</row>
    <row r="37" spans="1:75" ht="2.2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57"/>
      <c r="BP37" s="57"/>
      <c r="BQ37" s="57"/>
      <c r="BR37" s="57"/>
      <c r="BS37" s="57"/>
      <c r="BT37" s="57"/>
      <c r="BU37" s="57"/>
      <c r="BV37" s="57"/>
      <c r="BW37" s="57"/>
    </row>
    <row r="38" spans="1:75" ht="6.75" customHeight="1">
      <c r="A38" s="136" t="s">
        <v>191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57"/>
      <c r="BP38" s="57"/>
      <c r="BQ38" s="57"/>
      <c r="BR38" s="57"/>
      <c r="BS38" s="57"/>
      <c r="BT38" s="57"/>
      <c r="BU38" s="57"/>
      <c r="BV38" s="57"/>
      <c r="BW38" s="57"/>
    </row>
    <row r="39" spans="1:120" ht="16.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1" t="s">
        <v>192</v>
      </c>
      <c r="BP39" s="131"/>
      <c r="BQ39" s="131"/>
      <c r="BR39" s="131"/>
      <c r="BS39" s="131"/>
      <c r="BT39" s="131"/>
      <c r="BU39" s="131"/>
      <c r="BV39" s="131"/>
      <c r="BW39" s="132"/>
      <c r="BX39" s="126">
        <v>1</v>
      </c>
      <c r="BY39" s="126"/>
      <c r="BZ39" s="126"/>
      <c r="CA39" s="126">
        <v>2</v>
      </c>
      <c r="CB39" s="126"/>
      <c r="CC39" s="126"/>
      <c r="CD39" s="126">
        <v>5</v>
      </c>
      <c r="CE39" s="126"/>
      <c r="CF39" s="126"/>
      <c r="CG39" s="126">
        <v>0</v>
      </c>
      <c r="CH39" s="126"/>
      <c r="CI39" s="126"/>
      <c r="CJ39" s="126">
        <v>0</v>
      </c>
      <c r="CK39" s="126"/>
      <c r="CL39" s="126"/>
      <c r="CM39" s="126">
        <v>0</v>
      </c>
      <c r="CN39" s="126"/>
      <c r="CO39" s="126"/>
      <c r="CP39" s="126">
        <v>0</v>
      </c>
      <c r="CQ39" s="126"/>
      <c r="CR39" s="126"/>
      <c r="CS39" s="126" t="s">
        <v>210</v>
      </c>
      <c r="CT39" s="126"/>
      <c r="CU39" s="126"/>
      <c r="CV39" s="126" t="s">
        <v>210</v>
      </c>
      <c r="CW39" s="126"/>
      <c r="CX39" s="126"/>
      <c r="CY39" s="126" t="s">
        <v>210</v>
      </c>
      <c r="CZ39" s="126"/>
      <c r="DA39" s="126"/>
      <c r="DB39" s="126" t="s">
        <v>210</v>
      </c>
      <c r="DC39" s="126"/>
      <c r="DD39" s="126"/>
      <c r="DE39" s="126" t="s">
        <v>210</v>
      </c>
      <c r="DF39" s="126"/>
      <c r="DG39" s="126"/>
      <c r="DH39" s="126" t="s">
        <v>210</v>
      </c>
      <c r="DI39" s="126"/>
      <c r="DJ39" s="126"/>
      <c r="DK39" s="126" t="s">
        <v>210</v>
      </c>
      <c r="DL39" s="126"/>
      <c r="DM39" s="126"/>
      <c r="DN39" s="126" t="s">
        <v>210</v>
      </c>
      <c r="DO39" s="126"/>
      <c r="DP39" s="126"/>
    </row>
    <row r="40" spans="1:75" ht="3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57"/>
      <c r="BP40" s="57"/>
      <c r="BQ40" s="57"/>
      <c r="BR40" s="57"/>
      <c r="BS40" s="57"/>
      <c r="BT40" s="57"/>
      <c r="BU40" s="57"/>
      <c r="BV40" s="57"/>
      <c r="BW40" s="57"/>
    </row>
    <row r="41" spans="1:75" ht="10.5" customHeight="1">
      <c r="A41" s="137" t="s">
        <v>193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57"/>
      <c r="BP41" s="57"/>
      <c r="BQ41" s="57"/>
      <c r="BR41" s="57"/>
      <c r="BS41" s="57"/>
      <c r="BT41" s="57"/>
      <c r="BU41" s="57"/>
      <c r="BV41" s="57"/>
      <c r="BW41" s="57"/>
    </row>
    <row r="42" spans="1:120" ht="16.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1" t="s">
        <v>194</v>
      </c>
      <c r="BP42" s="131"/>
      <c r="BQ42" s="131"/>
      <c r="BR42" s="131"/>
      <c r="BS42" s="131"/>
      <c r="BT42" s="131"/>
      <c r="BU42" s="131"/>
      <c r="BV42" s="131"/>
      <c r="BW42" s="132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</row>
    <row r="43" spans="1:75" ht="6.7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57"/>
      <c r="BP43" s="57"/>
      <c r="BQ43" s="57"/>
      <c r="BR43" s="57"/>
      <c r="BS43" s="57"/>
      <c r="BT43" s="57"/>
      <c r="BU43" s="57"/>
      <c r="BV43" s="57"/>
      <c r="BW43" s="57"/>
    </row>
    <row r="44" spans="1:75" ht="5.25" customHeight="1">
      <c r="A44" s="134" t="s">
        <v>195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57"/>
      <c r="BP44" s="57"/>
      <c r="BQ44" s="57"/>
      <c r="BR44" s="57"/>
      <c r="BS44" s="57"/>
      <c r="BT44" s="57"/>
      <c r="BU44" s="57"/>
      <c r="BV44" s="57"/>
      <c r="BW44" s="57"/>
    </row>
    <row r="45" spans="1:89" ht="16.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1" t="s">
        <v>196</v>
      </c>
      <c r="BP45" s="131"/>
      <c r="BQ45" s="131"/>
      <c r="BR45" s="131"/>
      <c r="BS45" s="131"/>
      <c r="BT45" s="131"/>
      <c r="BU45" s="131"/>
      <c r="BV45" s="131"/>
      <c r="BW45" s="132"/>
      <c r="BX45" s="126">
        <v>2</v>
      </c>
      <c r="BY45" s="126"/>
      <c r="BZ45" s="126"/>
      <c r="CA45" s="126">
        <v>0</v>
      </c>
      <c r="CB45" s="126"/>
      <c r="CC45" s="126"/>
      <c r="CD45" s="138" t="s">
        <v>197</v>
      </c>
      <c r="CE45" s="139"/>
      <c r="CF45" s="126" t="s">
        <v>210</v>
      </c>
      <c r="CG45" s="126"/>
      <c r="CH45" s="126"/>
      <c r="CI45" s="126" t="s">
        <v>210</v>
      </c>
      <c r="CJ45" s="126"/>
      <c r="CK45" s="126"/>
    </row>
    <row r="46" spans="1:75" ht="5.25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57"/>
      <c r="BP46" s="57"/>
      <c r="BQ46" s="57"/>
      <c r="BR46" s="57"/>
      <c r="BS46" s="57"/>
      <c r="BT46" s="57"/>
      <c r="BU46" s="57"/>
      <c r="BV46" s="57"/>
      <c r="BW46" s="57"/>
    </row>
    <row r="47" spans="1:89" ht="16.5" customHeight="1">
      <c r="A47" s="65" t="s">
        <v>198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131" t="s">
        <v>199</v>
      </c>
      <c r="BP47" s="131"/>
      <c r="BQ47" s="131"/>
      <c r="BR47" s="131"/>
      <c r="BS47" s="131"/>
      <c r="BT47" s="131"/>
      <c r="BU47" s="131"/>
      <c r="BV47" s="131"/>
      <c r="BW47" s="132"/>
      <c r="BX47" s="126">
        <v>2</v>
      </c>
      <c r="BY47" s="126"/>
      <c r="BZ47" s="126"/>
      <c r="CA47" s="126" t="s">
        <v>210</v>
      </c>
      <c r="CB47" s="126"/>
      <c r="CC47" s="126"/>
      <c r="CD47" s="138" t="s">
        <v>197</v>
      </c>
      <c r="CE47" s="139"/>
      <c r="CF47" s="126">
        <v>0</v>
      </c>
      <c r="CG47" s="126"/>
      <c r="CH47" s="126"/>
      <c r="CI47" s="126">
        <v>0</v>
      </c>
      <c r="CJ47" s="126"/>
      <c r="CK47" s="126"/>
    </row>
    <row r="48" spans="1:75" ht="5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</row>
    <row r="49" spans="1:89" ht="16.5" customHeight="1">
      <c r="A49" s="65" t="s">
        <v>200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131" t="s">
        <v>201</v>
      </c>
      <c r="BP49" s="131"/>
      <c r="BQ49" s="131"/>
      <c r="BR49" s="131"/>
      <c r="BS49" s="131"/>
      <c r="BT49" s="131"/>
      <c r="BU49" s="131"/>
      <c r="BV49" s="131"/>
      <c r="BW49" s="132"/>
      <c r="BX49" s="126">
        <v>1</v>
      </c>
      <c r="BY49" s="126"/>
      <c r="BZ49" s="126"/>
      <c r="CA49" s="126">
        <v>8</v>
      </c>
      <c r="CB49" s="126"/>
      <c r="CC49" s="126"/>
      <c r="CD49" s="138" t="s">
        <v>197</v>
      </c>
      <c r="CE49" s="139"/>
      <c r="CF49" s="126" t="s">
        <v>210</v>
      </c>
      <c r="CG49" s="126"/>
      <c r="CH49" s="126"/>
      <c r="CI49" s="126" t="s">
        <v>210</v>
      </c>
      <c r="CJ49" s="126"/>
      <c r="CK49" s="126"/>
    </row>
    <row r="50" spans="1:75" ht="9" customHeight="1">
      <c r="A50" s="137" t="s">
        <v>202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57"/>
      <c r="BP50" s="57"/>
      <c r="BQ50" s="57"/>
      <c r="BR50" s="57"/>
      <c r="BS50" s="57"/>
      <c r="BT50" s="57"/>
      <c r="BU50" s="57"/>
      <c r="BV50" s="57"/>
      <c r="BW50" s="57"/>
    </row>
    <row r="51" spans="1:89" ht="16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1" t="s">
        <v>203</v>
      </c>
      <c r="BP51" s="131"/>
      <c r="BQ51" s="131"/>
      <c r="BR51" s="131"/>
      <c r="BS51" s="131"/>
      <c r="BT51" s="131"/>
      <c r="BU51" s="131"/>
      <c r="BV51" s="131"/>
      <c r="BW51" s="132"/>
      <c r="BX51" s="126" t="s">
        <v>210</v>
      </c>
      <c r="BY51" s="126"/>
      <c r="BZ51" s="126"/>
      <c r="CA51" s="126" t="s">
        <v>210</v>
      </c>
      <c r="CB51" s="126"/>
      <c r="CC51" s="126"/>
      <c r="CD51" s="138" t="s">
        <v>197</v>
      </c>
      <c r="CE51" s="139"/>
      <c r="CF51" s="126" t="s">
        <v>210</v>
      </c>
      <c r="CG51" s="126"/>
      <c r="CH51" s="126"/>
      <c r="CI51" s="126" t="s">
        <v>210</v>
      </c>
      <c r="CJ51" s="126"/>
      <c r="CK51" s="126"/>
    </row>
    <row r="52" spans="1:75" ht="3.7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57"/>
      <c r="BP52" s="57"/>
      <c r="BQ52" s="57"/>
      <c r="BR52" s="57"/>
      <c r="BS52" s="57"/>
      <c r="BT52" s="57"/>
      <c r="BU52" s="57"/>
      <c r="BV52" s="57"/>
      <c r="BW52" s="57"/>
    </row>
    <row r="53" spans="1:75" ht="4.5" customHeight="1">
      <c r="A53" s="136" t="s">
        <v>204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57"/>
      <c r="BP53" s="57"/>
      <c r="BQ53" s="57"/>
      <c r="BR53" s="57"/>
      <c r="BS53" s="57"/>
      <c r="BT53" s="57"/>
      <c r="BU53" s="57"/>
      <c r="BV53" s="57"/>
      <c r="BW53" s="57"/>
    </row>
    <row r="54" spans="1:120" ht="16.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1" t="s">
        <v>205</v>
      </c>
      <c r="BP54" s="131"/>
      <c r="BQ54" s="131"/>
      <c r="BR54" s="131"/>
      <c r="BS54" s="131"/>
      <c r="BT54" s="131"/>
      <c r="BU54" s="131"/>
      <c r="BV54" s="131"/>
      <c r="BW54" s="132"/>
      <c r="BX54" s="126">
        <v>2</v>
      </c>
      <c r="BY54" s="126"/>
      <c r="BZ54" s="126"/>
      <c r="CA54" s="126">
        <v>5</v>
      </c>
      <c r="CB54" s="126"/>
      <c r="CC54" s="126"/>
      <c r="CD54" s="126">
        <v>0</v>
      </c>
      <c r="CE54" s="126"/>
      <c r="CF54" s="126"/>
      <c r="CG54" s="126">
        <v>0</v>
      </c>
      <c r="CH54" s="126"/>
      <c r="CI54" s="126"/>
      <c r="CJ54" s="126">
        <v>0</v>
      </c>
      <c r="CK54" s="126"/>
      <c r="CL54" s="126"/>
      <c r="CM54" s="126">
        <v>0</v>
      </c>
      <c r="CN54" s="126"/>
      <c r="CO54" s="126"/>
      <c r="CP54" s="126" t="s">
        <v>210</v>
      </c>
      <c r="CQ54" s="126"/>
      <c r="CR54" s="126"/>
      <c r="CS54" s="126" t="s">
        <v>210</v>
      </c>
      <c r="CT54" s="126"/>
      <c r="CU54" s="126"/>
      <c r="CV54" s="126" t="s">
        <v>210</v>
      </c>
      <c r="CW54" s="126"/>
      <c r="CX54" s="126"/>
      <c r="CY54" s="126" t="s">
        <v>210</v>
      </c>
      <c r="CZ54" s="126"/>
      <c r="DA54" s="126"/>
      <c r="DB54" s="126" t="s">
        <v>210</v>
      </c>
      <c r="DC54" s="126"/>
      <c r="DD54" s="126"/>
      <c r="DE54" s="126" t="s">
        <v>210</v>
      </c>
      <c r="DF54" s="126"/>
      <c r="DG54" s="126"/>
      <c r="DH54" s="126" t="s">
        <v>210</v>
      </c>
      <c r="DI54" s="126"/>
      <c r="DJ54" s="126"/>
      <c r="DK54" s="126" t="s">
        <v>210</v>
      </c>
      <c r="DL54" s="126"/>
      <c r="DM54" s="126"/>
      <c r="DN54" s="126" t="s">
        <v>210</v>
      </c>
      <c r="DO54" s="126"/>
      <c r="DP54" s="126"/>
    </row>
    <row r="55" spans="1:75" ht="3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57"/>
      <c r="BP55" s="57"/>
      <c r="BQ55" s="57"/>
      <c r="BR55" s="57"/>
      <c r="BS55" s="57"/>
      <c r="BT55" s="57"/>
      <c r="BU55" s="57"/>
      <c r="BV55" s="57"/>
      <c r="BW55" s="57"/>
    </row>
    <row r="56" spans="1:75" ht="5.25" customHeight="1">
      <c r="A56" s="137" t="s">
        <v>206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57"/>
      <c r="BP56" s="57"/>
      <c r="BQ56" s="57"/>
      <c r="BR56" s="57"/>
      <c r="BS56" s="57"/>
      <c r="BT56" s="57"/>
      <c r="BU56" s="57"/>
      <c r="BV56" s="57"/>
      <c r="BW56" s="57"/>
    </row>
    <row r="57" spans="1:120" ht="16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1" t="s">
        <v>207</v>
      </c>
      <c r="BP57" s="131"/>
      <c r="BQ57" s="131"/>
      <c r="BR57" s="131"/>
      <c r="BS57" s="131"/>
      <c r="BT57" s="131"/>
      <c r="BU57" s="131"/>
      <c r="BV57" s="131"/>
      <c r="BW57" s="132"/>
      <c r="BX57" s="126">
        <v>2</v>
      </c>
      <c r="BY57" s="126"/>
      <c r="BZ57" s="126"/>
      <c r="CA57" s="126">
        <v>5</v>
      </c>
      <c r="CB57" s="126"/>
      <c r="CC57" s="126"/>
      <c r="CD57" s="126">
        <v>0</v>
      </c>
      <c r="CE57" s="126"/>
      <c r="CF57" s="126"/>
      <c r="CG57" s="126">
        <v>0</v>
      </c>
      <c r="CH57" s="126"/>
      <c r="CI57" s="126"/>
      <c r="CJ57" s="126">
        <v>0</v>
      </c>
      <c r="CK57" s="126"/>
      <c r="CL57" s="126"/>
      <c r="CM57" s="126" t="s">
        <v>210</v>
      </c>
      <c r="CN57" s="126"/>
      <c r="CO57" s="126"/>
      <c r="CP57" s="126" t="s">
        <v>210</v>
      </c>
      <c r="CQ57" s="126"/>
      <c r="CR57" s="126"/>
      <c r="CS57" s="126" t="s">
        <v>210</v>
      </c>
      <c r="CT57" s="126"/>
      <c r="CU57" s="126"/>
      <c r="CV57" s="126" t="s">
        <v>210</v>
      </c>
      <c r="CW57" s="126"/>
      <c r="CX57" s="126"/>
      <c r="CY57" s="126" t="s">
        <v>210</v>
      </c>
      <c r="CZ57" s="126"/>
      <c r="DA57" s="126"/>
      <c r="DB57" s="126" t="s">
        <v>210</v>
      </c>
      <c r="DC57" s="126"/>
      <c r="DD57" s="126"/>
      <c r="DE57" s="126" t="s">
        <v>210</v>
      </c>
      <c r="DF57" s="126"/>
      <c r="DG57" s="126"/>
      <c r="DH57" s="126" t="s">
        <v>210</v>
      </c>
      <c r="DI57" s="126"/>
      <c r="DJ57" s="126"/>
      <c r="DK57" s="126" t="s">
        <v>210</v>
      </c>
      <c r="DL57" s="126"/>
      <c r="DM57" s="126"/>
      <c r="DN57" s="126" t="s">
        <v>210</v>
      </c>
      <c r="DO57" s="126"/>
      <c r="DP57" s="126"/>
    </row>
    <row r="58" spans="1:75" ht="3.75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57"/>
      <c r="BP58" s="57"/>
      <c r="BQ58" s="57"/>
      <c r="BR58" s="57"/>
      <c r="BS58" s="57"/>
      <c r="BT58" s="57"/>
      <c r="BU58" s="57"/>
      <c r="BV58" s="57"/>
      <c r="BW58" s="57"/>
    </row>
    <row r="59" spans="1:75" ht="3.75" customHeight="1">
      <c r="A59" s="137" t="s">
        <v>208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57"/>
      <c r="BP59" s="57"/>
      <c r="BQ59" s="57"/>
      <c r="BR59" s="57"/>
      <c r="BS59" s="57"/>
      <c r="BT59" s="57"/>
      <c r="BU59" s="57"/>
      <c r="BV59" s="57"/>
      <c r="BW59" s="57"/>
    </row>
    <row r="60" spans="1:120" ht="16.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1" t="s">
        <v>209</v>
      </c>
      <c r="BP60" s="131"/>
      <c r="BQ60" s="131"/>
      <c r="BR60" s="131"/>
      <c r="BS60" s="131"/>
      <c r="BT60" s="131"/>
      <c r="BU60" s="131"/>
      <c r="BV60" s="131"/>
      <c r="BW60" s="132"/>
      <c r="BX60" s="126">
        <v>2</v>
      </c>
      <c r="BY60" s="126"/>
      <c r="BZ60" s="126"/>
      <c r="CA60" s="126">
        <v>2</v>
      </c>
      <c r="CB60" s="126"/>
      <c r="CC60" s="126"/>
      <c r="CD60" s="126">
        <v>5</v>
      </c>
      <c r="CE60" s="126"/>
      <c r="CF60" s="126"/>
      <c r="CG60" s="126">
        <v>0</v>
      </c>
      <c r="CH60" s="126"/>
      <c r="CI60" s="126"/>
      <c r="CJ60" s="126">
        <v>0</v>
      </c>
      <c r="CK60" s="126"/>
      <c r="CL60" s="126"/>
      <c r="CM60" s="126">
        <v>0</v>
      </c>
      <c r="CN60" s="126"/>
      <c r="CO60" s="126"/>
      <c r="CP60" s="126" t="s">
        <v>210</v>
      </c>
      <c r="CQ60" s="126"/>
      <c r="CR60" s="126"/>
      <c r="CS60" s="126" t="s">
        <v>210</v>
      </c>
      <c r="CT60" s="126"/>
      <c r="CU60" s="126"/>
      <c r="CV60" s="126" t="s">
        <v>210</v>
      </c>
      <c r="CW60" s="126"/>
      <c r="CX60" s="126"/>
      <c r="CY60" s="126" t="s">
        <v>210</v>
      </c>
      <c r="CZ60" s="126"/>
      <c r="DA60" s="126"/>
      <c r="DB60" s="126" t="s">
        <v>210</v>
      </c>
      <c r="DC60" s="126"/>
      <c r="DD60" s="126"/>
      <c r="DE60" s="126" t="s">
        <v>210</v>
      </c>
      <c r="DF60" s="126"/>
      <c r="DG60" s="126"/>
      <c r="DH60" s="126" t="s">
        <v>210</v>
      </c>
      <c r="DI60" s="126"/>
      <c r="DJ60" s="126"/>
      <c r="DK60" s="126" t="s">
        <v>210</v>
      </c>
      <c r="DL60" s="126"/>
      <c r="DM60" s="126"/>
      <c r="DN60" s="126" t="s">
        <v>210</v>
      </c>
      <c r="DO60" s="126"/>
      <c r="DP60" s="126"/>
    </row>
    <row r="61" spans="1:75" ht="3.75" customHeight="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57"/>
      <c r="BP61" s="57"/>
      <c r="BQ61" s="57"/>
      <c r="BR61" s="57"/>
      <c r="BS61" s="57"/>
      <c r="BT61" s="57"/>
      <c r="BU61" s="57"/>
      <c r="BV61" s="57"/>
      <c r="BW61" s="57"/>
    </row>
    <row r="62" s="57" customFormat="1" ht="12.75" customHeight="1"/>
    <row r="63" s="57" customFormat="1" ht="12.75" customHeight="1"/>
    <row r="64" s="57" customFormat="1" ht="12.75" customHeight="1"/>
    <row r="65" s="57" customFormat="1" ht="12.75" customHeight="1"/>
    <row r="66" s="57" customFormat="1" ht="12"/>
    <row r="67" s="57" customFormat="1" ht="12.75" customHeight="1"/>
    <row r="68" s="57" customFormat="1" ht="12.75" customHeight="1"/>
    <row r="69" s="57" customFormat="1" ht="12.75" customHeight="1"/>
    <row r="70" s="57" customFormat="1" ht="12.75" customHeight="1"/>
    <row r="71" s="57" customFormat="1" ht="12.75" customHeight="1"/>
    <row r="72" s="57" customFormat="1" ht="12.75" customHeight="1"/>
    <row r="73" s="57" customFormat="1" ht="13.5" customHeight="1"/>
    <row r="74" spans="1:120" s="49" customFormat="1" ht="14.25" customHeight="1">
      <c r="A74" s="95"/>
      <c r="B74" s="95"/>
      <c r="C74" s="95"/>
      <c r="DN74" s="95"/>
      <c r="DO74" s="95"/>
      <c r="DP74" s="95"/>
    </row>
  </sheetData>
  <mergeCells count="331">
    <mergeCell ref="A74:C74"/>
    <mergeCell ref="DN74:DP74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CM60:CO60"/>
    <mergeCell ref="CP60:CR60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DK54:DM54"/>
    <mergeCell ref="DN54:DP54"/>
    <mergeCell ref="A56:BN58"/>
    <mergeCell ref="BO57:BW57"/>
    <mergeCell ref="BX57:BZ57"/>
    <mergeCell ref="CA57:CC57"/>
    <mergeCell ref="CD57:CF57"/>
    <mergeCell ref="CG57:CI57"/>
    <mergeCell ref="CJ57:CL57"/>
    <mergeCell ref="CM57:CO57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CD51:CE51"/>
    <mergeCell ref="CF51:CH51"/>
    <mergeCell ref="CI51:CK51"/>
    <mergeCell ref="A53:BN55"/>
    <mergeCell ref="BO54:BW54"/>
    <mergeCell ref="BX54:BZ54"/>
    <mergeCell ref="CA54:CC54"/>
    <mergeCell ref="CD54:CF54"/>
    <mergeCell ref="CG54:CI54"/>
    <mergeCell ref="CJ54:CL54"/>
    <mergeCell ref="A50:BN52"/>
    <mergeCell ref="BO51:BW51"/>
    <mergeCell ref="BX51:BZ51"/>
    <mergeCell ref="CA51:CC51"/>
    <mergeCell ref="CF47:CH47"/>
    <mergeCell ref="CI47:CK47"/>
    <mergeCell ref="BO49:BW49"/>
    <mergeCell ref="BX49:BZ49"/>
    <mergeCell ref="CA49:CC49"/>
    <mergeCell ref="CD49:CE49"/>
    <mergeCell ref="CF49:CH49"/>
    <mergeCell ref="CI49:CK49"/>
    <mergeCell ref="BO47:BW47"/>
    <mergeCell ref="BX47:BZ47"/>
    <mergeCell ref="CA47:CC47"/>
    <mergeCell ref="CD47:CE47"/>
    <mergeCell ref="DN42:DP42"/>
    <mergeCell ref="A44:BN46"/>
    <mergeCell ref="BO45:BW45"/>
    <mergeCell ref="BX45:BZ45"/>
    <mergeCell ref="CA45:CC45"/>
    <mergeCell ref="CD45:CE45"/>
    <mergeCell ref="CF45:CH45"/>
    <mergeCell ref="CI45:CK45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41:BN43"/>
    <mergeCell ref="BO42:BW42"/>
    <mergeCell ref="BX42:BZ42"/>
    <mergeCell ref="CA42:CC42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DN36:DP36"/>
    <mergeCell ref="A38:BN40"/>
    <mergeCell ref="BO39:BW39"/>
    <mergeCell ref="BX39:BZ39"/>
    <mergeCell ref="CA39:CC39"/>
    <mergeCell ref="CD39:CF39"/>
    <mergeCell ref="CG39:CI39"/>
    <mergeCell ref="CJ39:CL39"/>
    <mergeCell ref="CM39:CO39"/>
    <mergeCell ref="CP39:CR39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A35:BN37"/>
    <mergeCell ref="BO36:BW36"/>
    <mergeCell ref="BX36:BZ36"/>
    <mergeCell ref="CA36:CC36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BO34:BW34"/>
    <mergeCell ref="BX34:BZ34"/>
    <mergeCell ref="CA34:CC34"/>
    <mergeCell ref="CD34:CF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29:DP29"/>
    <mergeCell ref="A31:BN33"/>
    <mergeCell ref="BO32:BW32"/>
    <mergeCell ref="BX32:BZ32"/>
    <mergeCell ref="CA32:CC32"/>
    <mergeCell ref="CD32:CF32"/>
    <mergeCell ref="CG32:CI32"/>
    <mergeCell ref="CJ32:CL32"/>
    <mergeCell ref="CM32:CO32"/>
    <mergeCell ref="CP32:CR32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CD29:CF29"/>
    <mergeCell ref="CG29:CI29"/>
    <mergeCell ref="CJ29:CL29"/>
    <mergeCell ref="CM29:CO29"/>
    <mergeCell ref="A28:BN30"/>
    <mergeCell ref="BO29:BW29"/>
    <mergeCell ref="BX29:BZ29"/>
    <mergeCell ref="CA29:CC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O27:BW27"/>
    <mergeCell ref="BX27:BZ27"/>
    <mergeCell ref="CA27:CC27"/>
    <mergeCell ref="CD27:CF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O25:BW25"/>
    <mergeCell ref="BX25:BZ25"/>
    <mergeCell ref="CA25:CC25"/>
    <mergeCell ref="CD25:CF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O23:BW23"/>
    <mergeCell ref="BX23:BZ23"/>
    <mergeCell ref="CA23:CC23"/>
    <mergeCell ref="CD23:CF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J19:CL19"/>
    <mergeCell ref="CV17:CX17"/>
    <mergeCell ref="CY17:DA17"/>
    <mergeCell ref="DB17:DD17"/>
    <mergeCell ref="DE17:DG17"/>
    <mergeCell ref="DN15:DP15"/>
    <mergeCell ref="BO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BC10:DC12"/>
    <mergeCell ref="AX11:AZ11"/>
    <mergeCell ref="A13:BN13"/>
    <mergeCell ref="BO13:BW13"/>
    <mergeCell ref="BX13:DP13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/>
  <pageMargins left="0.75" right="0.75" top="1" bottom="1" header="0.5" footer="0.5"/>
  <pageSetup fitToHeight="1" fitToWidth="1" horizontalDpi="600" verticalDpi="600" orientation="portrait" paperSize="9" scale="84" r:id="rId3"/>
  <legacyDrawing r:id="rId2"/>
  <oleObjects>
    <oleObject progId="CorelBarCode.9" shapeId="16522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49" customFormat="1" ht="14.25" customHeight="1">
      <c r="A1" s="95"/>
      <c r="B1" s="95"/>
      <c r="C1" s="9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Y1" s="95"/>
      <c r="Z1" s="95"/>
      <c r="AA1" s="95"/>
      <c r="AB1" s="96" t="s">
        <v>160</v>
      </c>
      <c r="AC1" s="96"/>
      <c r="AD1" s="96"/>
      <c r="AE1" s="96"/>
      <c r="AF1" s="96"/>
      <c r="AG1" s="96"/>
      <c r="AH1" s="96"/>
      <c r="AI1" s="96"/>
      <c r="AJ1" s="97">
        <f>IF(ISBLANK('[1]стр.1_Лист01'!AJ1),"",'[1]стр.1_Лист01'!AJ1)</f>
      </c>
      <c r="AK1" s="91"/>
      <c r="AL1" s="92"/>
      <c r="AM1" s="97">
        <f>IF(ISBLANK('[1]стр.1_Лист01'!AM1),"",'[1]стр.1_Лист01'!AM1)</f>
      </c>
      <c r="AN1" s="91"/>
      <c r="AO1" s="92"/>
      <c r="AP1" s="97">
        <f>IF(ISBLANK('[1]стр.1_Лист01'!AP1),"",'[1]стр.1_Лист01'!AP1)</f>
      </c>
      <c r="AQ1" s="91"/>
      <c r="AR1" s="92"/>
      <c r="AS1" s="97">
        <f>IF(ISBLANK('[1]стр.1_Лист01'!AS1),"",'[1]стр.1_Лист01'!AS1)</f>
      </c>
      <c r="AT1" s="91"/>
      <c r="AU1" s="92"/>
      <c r="AV1" s="97">
        <f>IF(ISBLANK('[1]стр.1_Лист01'!AV1),"",'[1]стр.1_Лист01'!AV1)</f>
      </c>
      <c r="AW1" s="91"/>
      <c r="AX1" s="92"/>
      <c r="AY1" s="97">
        <f>IF(ISBLANK('[1]стр.1_Лист01'!AY1),"",'[1]стр.1_Лист01'!AY1)</f>
      </c>
      <c r="AZ1" s="91"/>
      <c r="BA1" s="92"/>
      <c r="BB1" s="97">
        <f>IF(ISBLANK('[1]стр.1_Лист01'!BB1),"",'[1]стр.1_Лист01'!BB1)</f>
      </c>
      <c r="BC1" s="91"/>
      <c r="BD1" s="92"/>
      <c r="BE1" s="97">
        <f>IF(ISBLANK('[1]стр.1_Лист01'!BE1),"",'[1]стр.1_Лист01'!BE1)</f>
      </c>
      <c r="BF1" s="91"/>
      <c r="BG1" s="92"/>
      <c r="BH1" s="97">
        <f>IF(ISBLANK('[1]стр.1_Лист01'!BH1),"",'[1]стр.1_Лист01'!BH1)</f>
      </c>
      <c r="BI1" s="91"/>
      <c r="BJ1" s="92"/>
      <c r="BK1" s="97">
        <f>IF(ISBLANK('[1]стр.1_Лист01'!BK1),"",'[1]стр.1_Лист01'!BK1)</f>
      </c>
      <c r="BL1" s="91"/>
      <c r="BM1" s="92"/>
      <c r="BN1" s="97">
        <f>IF(ISBLANK('[1]стр.1_Лист01'!BN1),"",'[1]стр.1_Лист01'!BN1)</f>
      </c>
      <c r="BO1" s="91"/>
      <c r="BP1" s="92"/>
      <c r="BQ1" s="97">
        <f>IF(ISBLANK('[1]стр.1_Лист01'!BQ1),"",'[1]стр.1_Лист01'!BQ1)</f>
      </c>
      <c r="BR1" s="91"/>
      <c r="BS1" s="92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J1" s="50"/>
      <c r="CK1" s="50"/>
      <c r="CL1" s="50"/>
      <c r="CM1" s="50"/>
      <c r="CN1" s="50"/>
      <c r="CO1" s="50"/>
      <c r="CP1" s="50"/>
      <c r="CQ1" s="50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2"/>
    </row>
    <row r="2" spans="1:120" s="49" customFormat="1" ht="3" customHeight="1">
      <c r="A2" s="53"/>
      <c r="B2" s="53"/>
      <c r="C2" s="53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Y2" s="48"/>
      <c r="Z2" s="48"/>
      <c r="AA2" s="48"/>
      <c r="AB2" s="54"/>
      <c r="AC2" s="54"/>
      <c r="AD2" s="54"/>
      <c r="AE2" s="54"/>
      <c r="AF2" s="54"/>
      <c r="AG2" s="54"/>
      <c r="AH2" s="54"/>
      <c r="AJ2" s="93"/>
      <c r="AK2" s="117"/>
      <c r="AL2" s="118"/>
      <c r="AM2" s="93"/>
      <c r="AN2" s="117"/>
      <c r="AO2" s="118"/>
      <c r="AP2" s="93"/>
      <c r="AQ2" s="117"/>
      <c r="AR2" s="118"/>
      <c r="AS2" s="93"/>
      <c r="AT2" s="117"/>
      <c r="AU2" s="118"/>
      <c r="AV2" s="93"/>
      <c r="AW2" s="117"/>
      <c r="AX2" s="118"/>
      <c r="AY2" s="93"/>
      <c r="AZ2" s="117"/>
      <c r="BA2" s="118"/>
      <c r="BB2" s="93"/>
      <c r="BC2" s="117"/>
      <c r="BD2" s="118"/>
      <c r="BE2" s="93"/>
      <c r="BF2" s="117"/>
      <c r="BG2" s="118"/>
      <c r="BH2" s="93"/>
      <c r="BI2" s="117"/>
      <c r="BJ2" s="118"/>
      <c r="BK2" s="93"/>
      <c r="BL2" s="117"/>
      <c r="BM2" s="118"/>
      <c r="BN2" s="93"/>
      <c r="BO2" s="117"/>
      <c r="BP2" s="118"/>
      <c r="BQ2" s="93"/>
      <c r="BR2" s="117"/>
      <c r="BS2" s="118"/>
      <c r="BT2" s="48"/>
      <c r="BU2" s="48"/>
      <c r="BV2" s="48"/>
      <c r="BW2" s="48"/>
      <c r="BX2" s="48"/>
      <c r="BY2" s="48"/>
      <c r="BZ2" s="48"/>
      <c r="CA2" s="48"/>
      <c r="CB2" s="55"/>
      <c r="CC2" s="55"/>
      <c r="CD2" s="48"/>
      <c r="CE2" s="48"/>
      <c r="CF2" s="48"/>
      <c r="CG2" s="48"/>
      <c r="CH2" s="48"/>
      <c r="CI2" s="50"/>
      <c r="CJ2" s="50"/>
      <c r="CK2" s="50"/>
      <c r="CL2" s="50"/>
      <c r="CM2" s="50"/>
      <c r="CN2" s="50"/>
      <c r="CO2" s="50"/>
      <c r="CP2" s="50"/>
      <c r="CQ2" s="50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</row>
    <row r="3" spans="1:120" s="49" customFormat="1" ht="3" customHeight="1">
      <c r="A3" s="53"/>
      <c r="B3" s="53"/>
      <c r="C3" s="53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Y3" s="48"/>
      <c r="Z3" s="48"/>
      <c r="AA3" s="48"/>
      <c r="AB3" s="54"/>
      <c r="AC3" s="54"/>
      <c r="AD3" s="54"/>
      <c r="AE3" s="54"/>
      <c r="AF3" s="54"/>
      <c r="AG3" s="54"/>
      <c r="AH3" s="54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55"/>
      <c r="CC3" s="55"/>
      <c r="CD3" s="48"/>
      <c r="CE3" s="48"/>
      <c r="CF3" s="48"/>
      <c r="CG3" s="48"/>
      <c r="CH3" s="48"/>
      <c r="CI3" s="50"/>
      <c r="CJ3" s="50"/>
      <c r="CK3" s="50"/>
      <c r="CL3" s="50"/>
      <c r="CM3" s="50"/>
      <c r="CN3" s="50"/>
      <c r="CO3" s="50"/>
      <c r="CP3" s="50"/>
      <c r="CQ3" s="50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</row>
    <row r="4" spans="1:120" s="49" customFormat="1" ht="16.5" customHeight="1">
      <c r="A4" s="53"/>
      <c r="B4" s="53"/>
      <c r="C4" s="53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Y4" s="48"/>
      <c r="Z4" s="48"/>
      <c r="AA4" s="48"/>
      <c r="AB4" s="96" t="s">
        <v>161</v>
      </c>
      <c r="AC4" s="96"/>
      <c r="AD4" s="96"/>
      <c r="AE4" s="96"/>
      <c r="AF4" s="96"/>
      <c r="AG4" s="96"/>
      <c r="AH4" s="96"/>
      <c r="AI4" s="96"/>
      <c r="AJ4" s="119">
        <f>IF(ISBLANK('[1]стр.1_Лист01'!AJ4),"",'[1]стр.1_Лист01'!AJ4)</f>
      </c>
      <c r="AK4" s="119"/>
      <c r="AL4" s="119"/>
      <c r="AM4" s="119">
        <f>IF(ISBLANK('[1]стр.1_Лист01'!AM4),"",'[1]стр.1_Лист01'!AM4)</f>
      </c>
      <c r="AN4" s="119"/>
      <c r="AO4" s="119"/>
      <c r="AP4" s="119">
        <f>IF(ISBLANK('[1]стр.1_Лист01'!AP4),"",'[1]стр.1_Лист01'!AP4)</f>
      </c>
      <c r="AQ4" s="119"/>
      <c r="AR4" s="119"/>
      <c r="AS4" s="119">
        <f>IF(ISBLANK('[1]стр.1_Лист01'!AS4),"",'[1]стр.1_Лист01'!AS4)</f>
      </c>
      <c r="AT4" s="119"/>
      <c r="AU4" s="119"/>
      <c r="AV4" s="119">
        <f>IF(ISBLANK('[1]стр.1_Лист01'!AV4),"",'[1]стр.1_Лист01'!AV4)</f>
      </c>
      <c r="AW4" s="119"/>
      <c r="AX4" s="119"/>
      <c r="AY4" s="119">
        <f>IF(ISBLANK('[1]стр.1_Лист01'!AY4),"",'[1]стр.1_Лист01'!AY4)</f>
      </c>
      <c r="AZ4" s="119"/>
      <c r="BA4" s="119"/>
      <c r="BB4" s="119">
        <f>IF(ISBLANK('[1]стр.1_Лист01'!BB4),"",'[1]стр.1_Лист01'!BB4)</f>
      </c>
      <c r="BC4" s="119"/>
      <c r="BD4" s="119"/>
      <c r="BE4" s="119">
        <f>IF(ISBLANK('[1]стр.1_Лист01'!BE4),"",'[1]стр.1_Лист01'!BE4)</f>
      </c>
      <c r="BF4" s="119"/>
      <c r="BG4" s="119"/>
      <c r="BH4" s="119">
        <f>IF(ISBLANK('[1]стр.1_Лист01'!BH4),"",'[1]стр.1_Лист01'!BH4)</f>
      </c>
      <c r="BI4" s="119"/>
      <c r="BJ4" s="119"/>
      <c r="BK4" s="122" t="s">
        <v>162</v>
      </c>
      <c r="BL4" s="123"/>
      <c r="BM4" s="123"/>
      <c r="BN4" s="123"/>
      <c r="BO4" s="123"/>
      <c r="BP4" s="124"/>
      <c r="BQ4" s="120"/>
      <c r="BR4" s="120"/>
      <c r="BS4" s="120"/>
      <c r="BT4" s="120"/>
      <c r="BU4" s="120"/>
      <c r="BV4" s="120"/>
      <c r="BW4" s="120"/>
      <c r="BX4" s="120"/>
      <c r="BY4" s="120"/>
      <c r="BZ4" s="56"/>
      <c r="CA4" s="56"/>
      <c r="CB4" s="56"/>
      <c r="CC4" s="56"/>
      <c r="CD4" s="56"/>
      <c r="CE4" s="56"/>
      <c r="CF4" s="56"/>
      <c r="CG4" s="56"/>
      <c r="CH4" s="56"/>
      <c r="CK4" s="50"/>
      <c r="CL4" s="50"/>
      <c r="CM4" s="50"/>
      <c r="CN4" s="50"/>
      <c r="CO4" s="50"/>
      <c r="CP4" s="50"/>
      <c r="CQ4" s="50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="57" customFormat="1" ht="11.25" customHeight="1"/>
    <row r="6" s="57" customFormat="1" ht="11.25" customHeight="1"/>
    <row r="7" s="57" customFormat="1" ht="15" customHeight="1">
      <c r="DP7" s="58" t="s">
        <v>211</v>
      </c>
    </row>
    <row r="8" s="66" customFormat="1" ht="12.75"/>
    <row r="9" spans="1:120" s="57" customFormat="1" ht="27" customHeight="1">
      <c r="A9" s="127" t="s">
        <v>33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8" t="s">
        <v>167</v>
      </c>
      <c r="BQ9" s="128"/>
      <c r="BR9" s="128"/>
      <c r="BS9" s="128"/>
      <c r="BT9" s="128"/>
      <c r="BU9" s="128"/>
      <c r="BV9" s="128"/>
      <c r="BW9" s="128"/>
      <c r="BX9" s="127" t="s">
        <v>168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</row>
    <row r="10" spans="1:120" s="49" customFormat="1" ht="13.5" customHeight="1">
      <c r="A10" s="129">
        <v>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61">
        <v>2</v>
      </c>
      <c r="BP10" s="129">
        <v>2</v>
      </c>
      <c r="BQ10" s="129"/>
      <c r="BR10" s="129"/>
      <c r="BS10" s="129"/>
      <c r="BT10" s="129"/>
      <c r="BU10" s="129"/>
      <c r="BV10" s="129"/>
      <c r="BW10" s="129"/>
      <c r="BX10" s="140">
        <v>3</v>
      </c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</row>
    <row r="11" spans="1:75" s="59" customFormat="1" ht="9.75" customHeight="1">
      <c r="A11" s="134" t="s">
        <v>212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57"/>
      <c r="BQ11" s="57"/>
      <c r="BR11" s="57"/>
      <c r="BS11" s="57"/>
      <c r="BT11" s="57"/>
      <c r="BU11" s="57"/>
      <c r="BV11" s="57"/>
      <c r="BW11" s="57"/>
    </row>
    <row r="12" spans="1:120" s="59" customFormat="1" ht="16.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1" t="s">
        <v>213</v>
      </c>
      <c r="BQ12" s="131"/>
      <c r="BR12" s="131"/>
      <c r="BS12" s="131"/>
      <c r="BT12" s="131"/>
      <c r="BU12" s="131"/>
      <c r="BV12" s="131"/>
      <c r="BW12" s="132"/>
      <c r="BX12" s="126" t="s">
        <v>210</v>
      </c>
      <c r="BY12" s="126"/>
      <c r="BZ12" s="126"/>
      <c r="CA12" s="126" t="s">
        <v>210</v>
      </c>
      <c r="CB12" s="126"/>
      <c r="CC12" s="126"/>
      <c r="CD12" s="126" t="s">
        <v>210</v>
      </c>
      <c r="CE12" s="126"/>
      <c r="CF12" s="126"/>
      <c r="CG12" s="126" t="s">
        <v>210</v>
      </c>
      <c r="CH12" s="126"/>
      <c r="CI12" s="126"/>
      <c r="CJ12" s="126" t="s">
        <v>210</v>
      </c>
      <c r="CK12" s="126"/>
      <c r="CL12" s="126"/>
      <c r="CM12" s="126" t="s">
        <v>210</v>
      </c>
      <c r="CN12" s="126"/>
      <c r="CO12" s="126"/>
      <c r="CP12" s="126" t="s">
        <v>210</v>
      </c>
      <c r="CQ12" s="126"/>
      <c r="CR12" s="126"/>
      <c r="CS12" s="126" t="s">
        <v>210</v>
      </c>
      <c r="CT12" s="126"/>
      <c r="CU12" s="126"/>
      <c r="CV12" s="126" t="s">
        <v>210</v>
      </c>
      <c r="CW12" s="126"/>
      <c r="CX12" s="126"/>
      <c r="CY12" s="126" t="s">
        <v>210</v>
      </c>
      <c r="CZ12" s="126"/>
      <c r="DA12" s="126"/>
      <c r="DB12" s="126" t="s">
        <v>210</v>
      </c>
      <c r="DC12" s="126"/>
      <c r="DD12" s="126"/>
      <c r="DE12" s="126" t="s">
        <v>210</v>
      </c>
      <c r="DF12" s="126"/>
      <c r="DG12" s="126"/>
      <c r="DH12" s="126" t="s">
        <v>210</v>
      </c>
      <c r="DI12" s="126"/>
      <c r="DJ12" s="126"/>
      <c r="DK12" s="126" t="s">
        <v>210</v>
      </c>
      <c r="DL12" s="126"/>
      <c r="DM12" s="126"/>
      <c r="DN12" s="126" t="s">
        <v>210</v>
      </c>
      <c r="DO12" s="126"/>
      <c r="DP12" s="126"/>
    </row>
    <row r="13" spans="1:75" s="59" customFormat="1" ht="9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57"/>
      <c r="BQ13" s="57"/>
      <c r="BR13" s="57"/>
      <c r="BS13" s="57"/>
      <c r="BT13" s="57"/>
      <c r="BU13" s="57"/>
      <c r="BV13" s="57"/>
      <c r="BW13" s="57"/>
    </row>
    <row r="14" spans="1:120" s="67" customFormat="1" ht="16.5" customHeight="1">
      <c r="A14" s="141" t="s">
        <v>198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31" t="s">
        <v>214</v>
      </c>
      <c r="BQ14" s="131"/>
      <c r="BR14" s="131"/>
      <c r="BS14" s="131"/>
      <c r="BT14" s="131"/>
      <c r="BU14" s="131"/>
      <c r="BV14" s="131"/>
      <c r="BW14" s="132"/>
      <c r="BX14" s="126" t="s">
        <v>210</v>
      </c>
      <c r="BY14" s="126"/>
      <c r="BZ14" s="126"/>
      <c r="CA14" s="126" t="s">
        <v>210</v>
      </c>
      <c r="CB14" s="126"/>
      <c r="CC14" s="126"/>
      <c r="CD14" s="126" t="s">
        <v>210</v>
      </c>
      <c r="CE14" s="126"/>
      <c r="CF14" s="126"/>
      <c r="CG14" s="126" t="s">
        <v>210</v>
      </c>
      <c r="CH14" s="126"/>
      <c r="CI14" s="126"/>
      <c r="CJ14" s="126" t="s">
        <v>210</v>
      </c>
      <c r="CK14" s="126"/>
      <c r="CL14" s="126"/>
      <c r="CM14" s="126" t="s">
        <v>210</v>
      </c>
      <c r="CN14" s="126"/>
      <c r="CO14" s="126"/>
      <c r="CP14" s="126" t="s">
        <v>210</v>
      </c>
      <c r="CQ14" s="126"/>
      <c r="CR14" s="126"/>
      <c r="CS14" s="126" t="s">
        <v>210</v>
      </c>
      <c r="CT14" s="126"/>
      <c r="CU14" s="126"/>
      <c r="CV14" s="126" t="s">
        <v>210</v>
      </c>
      <c r="CW14" s="126"/>
      <c r="CX14" s="126"/>
      <c r="CY14" s="126" t="s">
        <v>210</v>
      </c>
      <c r="CZ14" s="126"/>
      <c r="DA14" s="126"/>
      <c r="DB14" s="126" t="s">
        <v>210</v>
      </c>
      <c r="DC14" s="126"/>
      <c r="DD14" s="126"/>
      <c r="DE14" s="126" t="s">
        <v>210</v>
      </c>
      <c r="DF14" s="126"/>
      <c r="DG14" s="126"/>
      <c r="DH14" s="126" t="s">
        <v>210</v>
      </c>
      <c r="DI14" s="126"/>
      <c r="DJ14" s="126"/>
      <c r="DK14" s="126" t="s">
        <v>210</v>
      </c>
      <c r="DL14" s="126"/>
      <c r="DM14" s="126"/>
      <c r="DN14" s="126" t="s">
        <v>210</v>
      </c>
      <c r="DO14" s="126"/>
      <c r="DP14" s="126"/>
    </row>
    <row r="15" spans="1:75" ht="6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</row>
    <row r="16" spans="1:120" s="67" customFormat="1" ht="16.5" customHeight="1">
      <c r="A16" s="141" t="s">
        <v>200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31" t="s">
        <v>215</v>
      </c>
      <c r="BQ16" s="131"/>
      <c r="BR16" s="131"/>
      <c r="BS16" s="131"/>
      <c r="BT16" s="131"/>
      <c r="BU16" s="131"/>
      <c r="BV16" s="131"/>
      <c r="BW16" s="132"/>
      <c r="BX16" s="126" t="s">
        <v>210</v>
      </c>
      <c r="BY16" s="126"/>
      <c r="BZ16" s="126"/>
      <c r="CA16" s="126" t="s">
        <v>210</v>
      </c>
      <c r="CB16" s="126"/>
      <c r="CC16" s="126"/>
      <c r="CD16" s="126" t="s">
        <v>210</v>
      </c>
      <c r="CE16" s="126"/>
      <c r="CF16" s="126"/>
      <c r="CG16" s="126" t="s">
        <v>210</v>
      </c>
      <c r="CH16" s="126"/>
      <c r="CI16" s="126"/>
      <c r="CJ16" s="126" t="s">
        <v>210</v>
      </c>
      <c r="CK16" s="126"/>
      <c r="CL16" s="126"/>
      <c r="CM16" s="126" t="s">
        <v>210</v>
      </c>
      <c r="CN16" s="126"/>
      <c r="CO16" s="126"/>
      <c r="CP16" s="126" t="s">
        <v>210</v>
      </c>
      <c r="CQ16" s="126"/>
      <c r="CR16" s="126"/>
      <c r="CS16" s="126" t="s">
        <v>210</v>
      </c>
      <c r="CT16" s="126"/>
      <c r="CU16" s="126"/>
      <c r="CV16" s="126" t="s">
        <v>210</v>
      </c>
      <c r="CW16" s="126"/>
      <c r="CX16" s="126"/>
      <c r="CY16" s="126" t="s">
        <v>210</v>
      </c>
      <c r="CZ16" s="126"/>
      <c r="DA16" s="126"/>
      <c r="DB16" s="126" t="s">
        <v>210</v>
      </c>
      <c r="DC16" s="126"/>
      <c r="DD16" s="126"/>
      <c r="DE16" s="126" t="s">
        <v>210</v>
      </c>
      <c r="DF16" s="126"/>
      <c r="DG16" s="126"/>
      <c r="DH16" s="126" t="s">
        <v>210</v>
      </c>
      <c r="DI16" s="126"/>
      <c r="DJ16" s="126"/>
      <c r="DK16" s="126" t="s">
        <v>210</v>
      </c>
      <c r="DL16" s="126"/>
      <c r="DM16" s="126"/>
      <c r="DN16" s="126" t="s">
        <v>210</v>
      </c>
      <c r="DO16" s="126"/>
      <c r="DP16" s="126"/>
    </row>
    <row r="17" spans="1:75" s="59" customFormat="1" ht="15" customHeight="1">
      <c r="A17" s="133" t="s">
        <v>216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57"/>
      <c r="BQ17" s="57"/>
      <c r="BR17" s="57"/>
      <c r="BS17" s="57"/>
      <c r="BT17" s="57"/>
      <c r="BU17" s="57"/>
      <c r="BV17" s="57"/>
      <c r="BW17" s="57"/>
    </row>
    <row r="18" spans="1:120" s="59" customFormat="1" ht="16.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1" t="s">
        <v>217</v>
      </c>
      <c r="BQ18" s="131"/>
      <c r="BR18" s="131"/>
      <c r="BS18" s="131"/>
      <c r="BT18" s="131"/>
      <c r="BU18" s="131"/>
      <c r="BV18" s="131"/>
      <c r="BW18" s="132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</row>
    <row r="19" spans="1:75" s="59" customFormat="1" ht="1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57"/>
      <c r="BQ19" s="57"/>
      <c r="BR19" s="57"/>
      <c r="BS19" s="57"/>
      <c r="BT19" s="57"/>
      <c r="BU19" s="57"/>
      <c r="BV19" s="57"/>
      <c r="BW19" s="57"/>
    </row>
    <row r="20" spans="1:120" s="67" customFormat="1" ht="16.5" customHeight="1">
      <c r="A20" s="141" t="s">
        <v>198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31" t="s">
        <v>218</v>
      </c>
      <c r="BQ20" s="131"/>
      <c r="BR20" s="131"/>
      <c r="BS20" s="131"/>
      <c r="BT20" s="131"/>
      <c r="BU20" s="131"/>
      <c r="BV20" s="131"/>
      <c r="BW20" s="132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</row>
    <row r="21" spans="1:75" ht="6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</row>
    <row r="22" spans="1:120" s="67" customFormat="1" ht="16.5" customHeight="1">
      <c r="A22" s="141" t="s">
        <v>200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31" t="s">
        <v>219</v>
      </c>
      <c r="BQ22" s="131"/>
      <c r="BR22" s="131"/>
      <c r="BS22" s="131"/>
      <c r="BT22" s="131"/>
      <c r="BU22" s="131"/>
      <c r="BV22" s="131"/>
      <c r="BW22" s="132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</row>
    <row r="23" spans="1:75" s="67" customFormat="1" ht="15.75" customHeight="1">
      <c r="A23" s="64" t="s">
        <v>220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</row>
    <row r="24" spans="1:120" s="67" customFormat="1" ht="16.5" customHeight="1">
      <c r="A24" s="141" t="s">
        <v>221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31" t="s">
        <v>222</v>
      </c>
      <c r="BQ24" s="131"/>
      <c r="BR24" s="131"/>
      <c r="BS24" s="131"/>
      <c r="BT24" s="131"/>
      <c r="BU24" s="131"/>
      <c r="BV24" s="131"/>
      <c r="BW24" s="132"/>
      <c r="BX24" s="126">
        <v>2</v>
      </c>
      <c r="BY24" s="126"/>
      <c r="BZ24" s="126"/>
      <c r="CA24" s="126">
        <v>5</v>
      </c>
      <c r="CB24" s="126"/>
      <c r="CC24" s="126"/>
      <c r="CD24" s="126">
        <v>0</v>
      </c>
      <c r="CE24" s="126"/>
      <c r="CF24" s="126"/>
      <c r="CG24" s="126">
        <v>0</v>
      </c>
      <c r="CH24" s="126"/>
      <c r="CI24" s="126"/>
      <c r="CJ24" s="126">
        <v>0</v>
      </c>
      <c r="CK24" s="126"/>
      <c r="CL24" s="126"/>
      <c r="CM24" s="126" t="s">
        <v>210</v>
      </c>
      <c r="CN24" s="126"/>
      <c r="CO24" s="126"/>
      <c r="CP24" s="126" t="s">
        <v>210</v>
      </c>
      <c r="CQ24" s="126"/>
      <c r="CR24" s="126"/>
      <c r="CS24" s="126" t="s">
        <v>210</v>
      </c>
      <c r="CT24" s="126"/>
      <c r="CU24" s="126"/>
      <c r="CV24" s="126" t="s">
        <v>210</v>
      </c>
      <c r="CW24" s="126"/>
      <c r="CX24" s="126"/>
      <c r="CY24" s="126" t="s">
        <v>210</v>
      </c>
      <c r="CZ24" s="126"/>
      <c r="DA24" s="126"/>
      <c r="DB24" s="126" t="s">
        <v>210</v>
      </c>
      <c r="DC24" s="126"/>
      <c r="DD24" s="126"/>
      <c r="DE24" s="126" t="s">
        <v>210</v>
      </c>
      <c r="DF24" s="126"/>
      <c r="DG24" s="126"/>
      <c r="DH24" s="126" t="s">
        <v>210</v>
      </c>
      <c r="DI24" s="126"/>
      <c r="DJ24" s="126"/>
      <c r="DK24" s="126" t="s">
        <v>210</v>
      </c>
      <c r="DL24" s="126"/>
      <c r="DM24" s="126"/>
      <c r="DN24" s="126" t="s">
        <v>210</v>
      </c>
      <c r="DO24" s="126"/>
      <c r="DP24" s="126"/>
    </row>
    <row r="25" spans="1:75" ht="6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</row>
    <row r="26" spans="1:120" s="67" customFormat="1" ht="16.5" customHeight="1">
      <c r="A26" s="141" t="s">
        <v>223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31" t="s">
        <v>224</v>
      </c>
      <c r="BQ26" s="131"/>
      <c r="BR26" s="131"/>
      <c r="BS26" s="131"/>
      <c r="BT26" s="131"/>
      <c r="BU26" s="131"/>
      <c r="BV26" s="131"/>
      <c r="BW26" s="132"/>
      <c r="BX26" s="126">
        <v>2</v>
      </c>
      <c r="BY26" s="126"/>
      <c r="BZ26" s="126"/>
      <c r="CA26" s="126">
        <v>2</v>
      </c>
      <c r="CB26" s="126"/>
      <c r="CC26" s="126"/>
      <c r="CD26" s="126">
        <v>5</v>
      </c>
      <c r="CE26" s="126"/>
      <c r="CF26" s="126"/>
      <c r="CG26" s="126">
        <v>0</v>
      </c>
      <c r="CH26" s="126"/>
      <c r="CI26" s="126"/>
      <c r="CJ26" s="126">
        <v>0</v>
      </c>
      <c r="CK26" s="126"/>
      <c r="CL26" s="126"/>
      <c r="CM26" s="126">
        <v>0</v>
      </c>
      <c r="CN26" s="126"/>
      <c r="CO26" s="126"/>
      <c r="CP26" s="126" t="s">
        <v>210</v>
      </c>
      <c r="CQ26" s="126"/>
      <c r="CR26" s="126"/>
      <c r="CS26" s="126" t="s">
        <v>210</v>
      </c>
      <c r="CT26" s="126"/>
      <c r="CU26" s="126"/>
      <c r="CV26" s="126" t="s">
        <v>210</v>
      </c>
      <c r="CW26" s="126"/>
      <c r="CX26" s="126"/>
      <c r="CY26" s="126" t="s">
        <v>210</v>
      </c>
      <c r="CZ26" s="126"/>
      <c r="DA26" s="126"/>
      <c r="DB26" s="126" t="s">
        <v>210</v>
      </c>
      <c r="DC26" s="126"/>
      <c r="DD26" s="126"/>
      <c r="DE26" s="126" t="s">
        <v>210</v>
      </c>
      <c r="DF26" s="126"/>
      <c r="DG26" s="126"/>
      <c r="DH26" s="126" t="s">
        <v>210</v>
      </c>
      <c r="DI26" s="126"/>
      <c r="DJ26" s="126"/>
      <c r="DK26" s="126" t="s">
        <v>210</v>
      </c>
      <c r="DL26" s="126"/>
      <c r="DM26" s="126"/>
      <c r="DN26" s="126" t="s">
        <v>210</v>
      </c>
      <c r="DO26" s="126"/>
      <c r="DP26" s="126"/>
    </row>
    <row r="27" spans="1:75" s="67" customFormat="1" ht="15.75" customHeight="1">
      <c r="A27" s="64" t="s">
        <v>225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</row>
    <row r="28" spans="1:120" s="67" customFormat="1" ht="16.5" customHeight="1">
      <c r="A28" s="141" t="s">
        <v>226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31" t="s">
        <v>227</v>
      </c>
      <c r="BQ28" s="131"/>
      <c r="BR28" s="131"/>
      <c r="BS28" s="131"/>
      <c r="BT28" s="131"/>
      <c r="BU28" s="131"/>
      <c r="BV28" s="131"/>
      <c r="BW28" s="132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</row>
    <row r="29" spans="1:75" ht="6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</row>
    <row r="30" spans="1:120" s="67" customFormat="1" ht="16.5" customHeight="1">
      <c r="A30" s="141" t="s">
        <v>228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31" t="s">
        <v>229</v>
      </c>
      <c r="BQ30" s="131"/>
      <c r="BR30" s="131"/>
      <c r="BS30" s="131"/>
      <c r="BT30" s="131"/>
      <c r="BU30" s="131"/>
      <c r="BV30" s="131"/>
      <c r="BW30" s="132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</row>
    <row r="31" spans="1:75" s="59" customFormat="1" ht="5.25" customHeight="1">
      <c r="A31" s="134" t="s">
        <v>230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57"/>
      <c r="BQ31" s="57"/>
      <c r="BR31" s="57"/>
      <c r="BS31" s="57"/>
      <c r="BT31" s="57"/>
      <c r="BU31" s="57"/>
      <c r="BV31" s="57"/>
      <c r="BW31" s="57"/>
    </row>
    <row r="32" spans="1:120" s="59" customFormat="1" ht="16.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1" t="s">
        <v>231</v>
      </c>
      <c r="BQ32" s="131"/>
      <c r="BR32" s="131"/>
      <c r="BS32" s="131"/>
      <c r="BT32" s="131"/>
      <c r="BU32" s="131"/>
      <c r="BV32" s="131"/>
      <c r="BW32" s="132"/>
      <c r="BX32" s="126">
        <v>2</v>
      </c>
      <c r="BY32" s="126"/>
      <c r="BZ32" s="126"/>
      <c r="CA32" s="126">
        <v>5</v>
      </c>
      <c r="CB32" s="126"/>
      <c r="CC32" s="126"/>
      <c r="CD32" s="126">
        <v>0</v>
      </c>
      <c r="CE32" s="126"/>
      <c r="CF32" s="126"/>
      <c r="CG32" s="126">
        <v>0</v>
      </c>
      <c r="CH32" s="126"/>
      <c r="CI32" s="126"/>
      <c r="CJ32" s="126">
        <v>0</v>
      </c>
      <c r="CK32" s="126"/>
      <c r="CL32" s="126"/>
      <c r="CM32" s="126">
        <v>0</v>
      </c>
      <c r="CN32" s="126"/>
      <c r="CO32" s="126"/>
      <c r="CP32" s="126" t="s">
        <v>210</v>
      </c>
      <c r="CQ32" s="126"/>
      <c r="CR32" s="126"/>
      <c r="CS32" s="126" t="s">
        <v>210</v>
      </c>
      <c r="CT32" s="126"/>
      <c r="CU32" s="126"/>
      <c r="CV32" s="126" t="s">
        <v>210</v>
      </c>
      <c r="CW32" s="126"/>
      <c r="CX32" s="126"/>
      <c r="CY32" s="126" t="s">
        <v>210</v>
      </c>
      <c r="CZ32" s="126"/>
      <c r="DA32" s="126"/>
      <c r="DB32" s="126" t="s">
        <v>210</v>
      </c>
      <c r="DC32" s="126"/>
      <c r="DD32" s="126"/>
      <c r="DE32" s="126" t="s">
        <v>210</v>
      </c>
      <c r="DF32" s="126"/>
      <c r="DG32" s="126"/>
      <c r="DH32" s="126" t="s">
        <v>210</v>
      </c>
      <c r="DI32" s="126"/>
      <c r="DJ32" s="126"/>
      <c r="DK32" s="126" t="s">
        <v>210</v>
      </c>
      <c r="DL32" s="126"/>
      <c r="DM32" s="126"/>
      <c r="DN32" s="126" t="s">
        <v>210</v>
      </c>
      <c r="DO32" s="126"/>
      <c r="DP32" s="126"/>
    </row>
    <row r="33" spans="1:120" s="59" customFormat="1" ht="4.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63"/>
      <c r="BQ33" s="63"/>
      <c r="BR33" s="63"/>
      <c r="BS33" s="63"/>
      <c r="BT33" s="63"/>
      <c r="BU33" s="63"/>
      <c r="BV33" s="63"/>
      <c r="BW33" s="69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</row>
    <row r="34" spans="1:75" s="59" customFormat="1" ht="10.5" customHeight="1">
      <c r="A34" s="137" t="s">
        <v>232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57"/>
      <c r="BQ34" s="57"/>
      <c r="BR34" s="57"/>
      <c r="BS34" s="57"/>
      <c r="BT34" s="57"/>
      <c r="BU34" s="57"/>
      <c r="BV34" s="57"/>
      <c r="BW34" s="57"/>
    </row>
    <row r="35" spans="1:120" s="67" customFormat="1" ht="16.5" customHeight="1">
      <c r="A35" s="141" t="s">
        <v>198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31" t="s">
        <v>233</v>
      </c>
      <c r="BQ35" s="131"/>
      <c r="BR35" s="131"/>
      <c r="BS35" s="131"/>
      <c r="BT35" s="131"/>
      <c r="BU35" s="131"/>
      <c r="BV35" s="131"/>
      <c r="BW35" s="132"/>
      <c r="BX35" s="126">
        <v>2</v>
      </c>
      <c r="BY35" s="126"/>
      <c r="BZ35" s="126"/>
      <c r="CA35" s="126">
        <v>5</v>
      </c>
      <c r="CB35" s="126"/>
      <c r="CC35" s="126"/>
      <c r="CD35" s="126">
        <v>0</v>
      </c>
      <c r="CE35" s="126"/>
      <c r="CF35" s="126"/>
      <c r="CG35" s="126">
        <v>0</v>
      </c>
      <c r="CH35" s="126"/>
      <c r="CI35" s="126"/>
      <c r="CJ35" s="126">
        <v>0</v>
      </c>
      <c r="CK35" s="126"/>
      <c r="CL35" s="126"/>
      <c r="CM35" s="126" t="s">
        <v>210</v>
      </c>
      <c r="CN35" s="126"/>
      <c r="CO35" s="126"/>
      <c r="CP35" s="126" t="s">
        <v>210</v>
      </c>
      <c r="CQ35" s="126"/>
      <c r="CR35" s="126"/>
      <c r="CS35" s="126" t="s">
        <v>210</v>
      </c>
      <c r="CT35" s="126"/>
      <c r="CU35" s="126"/>
      <c r="CV35" s="126" t="s">
        <v>210</v>
      </c>
      <c r="CW35" s="126"/>
      <c r="CX35" s="126"/>
      <c r="CY35" s="126" t="s">
        <v>210</v>
      </c>
      <c r="CZ35" s="126"/>
      <c r="DA35" s="126"/>
      <c r="DB35" s="126" t="s">
        <v>210</v>
      </c>
      <c r="DC35" s="126"/>
      <c r="DD35" s="126"/>
      <c r="DE35" s="126" t="s">
        <v>210</v>
      </c>
      <c r="DF35" s="126"/>
      <c r="DG35" s="126"/>
      <c r="DH35" s="126" t="s">
        <v>210</v>
      </c>
      <c r="DI35" s="126"/>
      <c r="DJ35" s="126"/>
      <c r="DK35" s="126" t="s">
        <v>210</v>
      </c>
      <c r="DL35" s="126"/>
      <c r="DM35" s="126"/>
      <c r="DN35" s="126" t="s">
        <v>210</v>
      </c>
      <c r="DO35" s="126"/>
      <c r="DP35" s="126"/>
    </row>
    <row r="36" spans="1:75" ht="5.2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</row>
    <row r="37" spans="1:120" s="67" customFormat="1" ht="16.5" customHeight="1">
      <c r="A37" s="141" t="s">
        <v>200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31" t="s">
        <v>234</v>
      </c>
      <c r="BQ37" s="131"/>
      <c r="BR37" s="131"/>
      <c r="BS37" s="131"/>
      <c r="BT37" s="131"/>
      <c r="BU37" s="131"/>
      <c r="BV37" s="131"/>
      <c r="BW37" s="132"/>
      <c r="BX37" s="126">
        <v>2</v>
      </c>
      <c r="BY37" s="126"/>
      <c r="BZ37" s="126"/>
      <c r="CA37" s="126">
        <v>2</v>
      </c>
      <c r="CB37" s="126"/>
      <c r="CC37" s="126"/>
      <c r="CD37" s="126">
        <v>5</v>
      </c>
      <c r="CE37" s="126"/>
      <c r="CF37" s="126"/>
      <c r="CG37" s="126">
        <v>0</v>
      </c>
      <c r="CH37" s="126"/>
      <c r="CI37" s="126"/>
      <c r="CJ37" s="126">
        <v>0</v>
      </c>
      <c r="CK37" s="126"/>
      <c r="CL37" s="126"/>
      <c r="CM37" s="126">
        <v>0</v>
      </c>
      <c r="CN37" s="126"/>
      <c r="CO37" s="126"/>
      <c r="CP37" s="126" t="s">
        <v>210</v>
      </c>
      <c r="CQ37" s="126"/>
      <c r="CR37" s="126"/>
      <c r="CS37" s="126" t="s">
        <v>210</v>
      </c>
      <c r="CT37" s="126"/>
      <c r="CU37" s="126"/>
      <c r="CV37" s="126" t="s">
        <v>210</v>
      </c>
      <c r="CW37" s="126"/>
      <c r="CX37" s="126"/>
      <c r="CY37" s="126" t="s">
        <v>210</v>
      </c>
      <c r="CZ37" s="126"/>
      <c r="DA37" s="126"/>
      <c r="DB37" s="126" t="s">
        <v>210</v>
      </c>
      <c r="DC37" s="126"/>
      <c r="DD37" s="126"/>
      <c r="DE37" s="126" t="s">
        <v>210</v>
      </c>
      <c r="DF37" s="126"/>
      <c r="DG37" s="126"/>
      <c r="DH37" s="126" t="s">
        <v>210</v>
      </c>
      <c r="DI37" s="126"/>
      <c r="DJ37" s="126"/>
      <c r="DK37" s="126" t="s">
        <v>210</v>
      </c>
      <c r="DL37" s="126"/>
      <c r="DM37" s="126"/>
      <c r="DN37" s="126" t="s">
        <v>210</v>
      </c>
      <c r="DO37" s="126"/>
      <c r="DP37" s="126"/>
    </row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" customHeight="1"/>
    <row r="63" s="66" customFormat="1" ht="12" customHeight="1"/>
    <row r="64" s="66" customFormat="1" ht="9.75" customHeight="1"/>
    <row r="65" s="66" customFormat="1" ht="12" customHeight="1"/>
    <row r="66" spans="1:120" s="49" customFormat="1" ht="14.25" customHeight="1">
      <c r="A66" s="95"/>
      <c r="B66" s="95"/>
      <c r="C66" s="95"/>
      <c r="DN66" s="95"/>
      <c r="DO66" s="95"/>
      <c r="DP66" s="95"/>
    </row>
  </sheetData>
  <mergeCells count="259">
    <mergeCell ref="CM37:CO37"/>
    <mergeCell ref="DN37:DP37"/>
    <mergeCell ref="A66:C66"/>
    <mergeCell ref="DN66:DP66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K35:DM35"/>
    <mergeCell ref="DN35:DP35"/>
    <mergeCell ref="DE35:DG35"/>
    <mergeCell ref="A37:BO37"/>
    <mergeCell ref="BP37:BW37"/>
    <mergeCell ref="BX37:BZ37"/>
    <mergeCell ref="CA37:CC37"/>
    <mergeCell ref="CD37:CF37"/>
    <mergeCell ref="CG37:CI37"/>
    <mergeCell ref="CJ37:CL37"/>
    <mergeCell ref="DH35:DJ35"/>
    <mergeCell ref="CM35:CO35"/>
    <mergeCell ref="CP35:CR35"/>
    <mergeCell ref="CS35:CU35"/>
    <mergeCell ref="CV35:CX35"/>
    <mergeCell ref="CY35:DA35"/>
    <mergeCell ref="DB35:DD35"/>
    <mergeCell ref="CA35:CC35"/>
    <mergeCell ref="CD35:CF35"/>
    <mergeCell ref="CG35:CI35"/>
    <mergeCell ref="CJ35:CL35"/>
    <mergeCell ref="A34:BO34"/>
    <mergeCell ref="A35:BO35"/>
    <mergeCell ref="BP35:BW35"/>
    <mergeCell ref="BX35:BZ35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30:DP30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A30:BO30"/>
    <mergeCell ref="BP30:BW30"/>
    <mergeCell ref="BX30:BZ30"/>
    <mergeCell ref="CA30:CC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DN26:DP26"/>
    <mergeCell ref="A28:BO28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A26:BO26"/>
    <mergeCell ref="BP26:BW26"/>
    <mergeCell ref="BX26:BZ26"/>
    <mergeCell ref="CA26:CC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DN22:DP22"/>
    <mergeCell ref="A24:BO24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A22:BO22"/>
    <mergeCell ref="BP22:BW22"/>
    <mergeCell ref="BX22:BZ22"/>
    <mergeCell ref="CA22:CC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DN18:DP18"/>
    <mergeCell ref="A20:BO20"/>
    <mergeCell ref="BP20:BW20"/>
    <mergeCell ref="BX20:BZ20"/>
    <mergeCell ref="CA20:CC20"/>
    <mergeCell ref="CD20:CF20"/>
    <mergeCell ref="CG20:CI20"/>
    <mergeCell ref="CJ20:CL20"/>
    <mergeCell ref="CM20:CO20"/>
    <mergeCell ref="CP20:CR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A17:BO19"/>
    <mergeCell ref="BP18:BW18"/>
    <mergeCell ref="BX18:BZ18"/>
    <mergeCell ref="CA18:CC18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DN14:DP14"/>
    <mergeCell ref="A16:BO16"/>
    <mergeCell ref="BP16:BW16"/>
    <mergeCell ref="BX16:BZ16"/>
    <mergeCell ref="CA16:CC16"/>
    <mergeCell ref="CD16:CF16"/>
    <mergeCell ref="CG16:CI16"/>
    <mergeCell ref="CJ16:CL16"/>
    <mergeCell ref="CM16:CO16"/>
    <mergeCell ref="CP16:CR16"/>
    <mergeCell ref="DB14:DD14"/>
    <mergeCell ref="DE14:DG14"/>
    <mergeCell ref="DH14:DJ14"/>
    <mergeCell ref="DK14:DM14"/>
    <mergeCell ref="CP14:CR14"/>
    <mergeCell ref="CS14:CU14"/>
    <mergeCell ref="CV14:CX14"/>
    <mergeCell ref="CY14:DA14"/>
    <mergeCell ref="DK12:DM12"/>
    <mergeCell ref="DN12:DP12"/>
    <mergeCell ref="A14:BO14"/>
    <mergeCell ref="BP14:BW14"/>
    <mergeCell ref="BX14:BZ14"/>
    <mergeCell ref="CA14:CC14"/>
    <mergeCell ref="CD14:CF14"/>
    <mergeCell ref="CG14:CI14"/>
    <mergeCell ref="CJ14:CL14"/>
    <mergeCell ref="CM14:CO14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A10:BN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BQ4:BS4"/>
    <mergeCell ref="BT4:BV4"/>
    <mergeCell ref="BW4:BY4"/>
    <mergeCell ref="A9:BO9"/>
    <mergeCell ref="BP9:BW9"/>
    <mergeCell ref="BX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/>
  <pageMargins left="0.75" right="0.75" top="1" bottom="1" header="0.5" footer="0.5"/>
  <pageSetup fitToHeight="1" fitToWidth="1" horizontalDpi="600" verticalDpi="600" orientation="portrait" paperSize="9" scale="84" r:id="rId3"/>
  <legacyDrawing r:id="rId2"/>
  <oleObjects>
    <oleObject progId="CorelBarCode.9" shapeId="168072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2"/>
  <sheetViews>
    <sheetView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49" customFormat="1" ht="14.25" customHeight="1">
      <c r="A1" s="95" t="s">
        <v>235</v>
      </c>
      <c r="B1" s="95"/>
      <c r="C1" s="9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Y1" s="95"/>
      <c r="Z1" s="95"/>
      <c r="AA1" s="95"/>
      <c r="AB1" s="96" t="s">
        <v>160</v>
      </c>
      <c r="AC1" s="96"/>
      <c r="AD1" s="96"/>
      <c r="AE1" s="96"/>
      <c r="AF1" s="96"/>
      <c r="AG1" s="96"/>
      <c r="AH1" s="96"/>
      <c r="AI1" s="96"/>
      <c r="AJ1" s="142">
        <f>IF(ISBLANK('[1]стр.1_Лист01'!AJ1),"",'[1]стр.1_Лист01'!AJ1)</f>
      </c>
      <c r="AK1" s="143"/>
      <c r="AL1" s="144"/>
      <c r="AM1" s="142">
        <f>IF(ISBLANK('[1]стр.1_Лист01'!AM1),"",'[1]стр.1_Лист01'!AM1)</f>
      </c>
      <c r="AN1" s="143"/>
      <c r="AO1" s="144"/>
      <c r="AP1" s="142">
        <f>IF(ISBLANK('[1]стр.1_Лист01'!AP1),"",'[1]стр.1_Лист01'!AP1)</f>
      </c>
      <c r="AQ1" s="143"/>
      <c r="AR1" s="144"/>
      <c r="AS1" s="142">
        <f>IF(ISBLANK('[1]стр.1_Лист01'!AS1),"",'[1]стр.1_Лист01'!AS1)</f>
      </c>
      <c r="AT1" s="143"/>
      <c r="AU1" s="144"/>
      <c r="AV1" s="142">
        <f>IF(ISBLANK('[1]стр.1_Лист01'!AV1),"",'[1]стр.1_Лист01'!AV1)</f>
      </c>
      <c r="AW1" s="143"/>
      <c r="AX1" s="144"/>
      <c r="AY1" s="142">
        <f>IF(ISBLANK('[1]стр.1_Лист01'!AY1),"",'[1]стр.1_Лист01'!AY1)</f>
      </c>
      <c r="AZ1" s="143"/>
      <c r="BA1" s="144"/>
      <c r="BB1" s="142">
        <f>IF(ISBLANK('[1]стр.1_Лист01'!BB1),"",'[1]стр.1_Лист01'!BB1)</f>
      </c>
      <c r="BC1" s="143"/>
      <c r="BD1" s="144"/>
      <c r="BE1" s="142">
        <f>IF(ISBLANK('[1]стр.1_Лист01'!BE1),"",'[1]стр.1_Лист01'!BE1)</f>
      </c>
      <c r="BF1" s="143"/>
      <c r="BG1" s="144"/>
      <c r="BH1" s="142">
        <f>IF(ISBLANK('[1]стр.1_Лист01'!BH1),"",'[1]стр.1_Лист01'!BH1)</f>
      </c>
      <c r="BI1" s="143"/>
      <c r="BJ1" s="144"/>
      <c r="BK1" s="142">
        <f>IF(ISBLANK('[1]стр.1_Лист01'!BK1),"",'[1]стр.1_Лист01'!BK1)</f>
      </c>
      <c r="BL1" s="143"/>
      <c r="BM1" s="144"/>
      <c r="BN1" s="142">
        <f>IF(ISBLANK('[1]стр.1_Лист01'!BN1),"",'[1]стр.1_Лист01'!BN1)</f>
      </c>
      <c r="BO1" s="143"/>
      <c r="BP1" s="144"/>
      <c r="BQ1" s="142">
        <f>IF(ISBLANK('[1]стр.1_Лист01'!BQ1),"",'[1]стр.1_Лист01'!BQ1)</f>
      </c>
      <c r="BR1" s="143"/>
      <c r="BS1" s="144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J1" s="50"/>
      <c r="CK1" s="50"/>
      <c r="CL1" s="50"/>
      <c r="CM1" s="50"/>
      <c r="CN1" s="50"/>
      <c r="CO1" s="50"/>
      <c r="CP1" s="50"/>
      <c r="CQ1" s="50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2"/>
    </row>
    <row r="2" spans="1:120" s="49" customFormat="1" ht="3" customHeight="1">
      <c r="A2" s="53"/>
      <c r="B2" s="53"/>
      <c r="C2" s="53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Y2" s="48"/>
      <c r="Z2" s="48"/>
      <c r="AA2" s="48"/>
      <c r="AB2" s="54"/>
      <c r="AC2" s="54"/>
      <c r="AD2" s="54"/>
      <c r="AE2" s="54"/>
      <c r="AF2" s="54"/>
      <c r="AG2" s="54"/>
      <c r="AH2" s="54"/>
      <c r="AJ2" s="145"/>
      <c r="AK2" s="146"/>
      <c r="AL2" s="147"/>
      <c r="AM2" s="145"/>
      <c r="AN2" s="146"/>
      <c r="AO2" s="147"/>
      <c r="AP2" s="145"/>
      <c r="AQ2" s="146"/>
      <c r="AR2" s="147"/>
      <c r="AS2" s="145"/>
      <c r="AT2" s="146"/>
      <c r="AU2" s="147"/>
      <c r="AV2" s="145"/>
      <c r="AW2" s="146"/>
      <c r="AX2" s="147"/>
      <c r="AY2" s="145"/>
      <c r="AZ2" s="146"/>
      <c r="BA2" s="147"/>
      <c r="BB2" s="145"/>
      <c r="BC2" s="146"/>
      <c r="BD2" s="147"/>
      <c r="BE2" s="145"/>
      <c r="BF2" s="146"/>
      <c r="BG2" s="147"/>
      <c r="BH2" s="145"/>
      <c r="BI2" s="146"/>
      <c r="BJ2" s="147"/>
      <c r="BK2" s="145"/>
      <c r="BL2" s="146"/>
      <c r="BM2" s="147"/>
      <c r="BN2" s="145"/>
      <c r="BO2" s="146"/>
      <c r="BP2" s="147"/>
      <c r="BQ2" s="145"/>
      <c r="BR2" s="146"/>
      <c r="BS2" s="147"/>
      <c r="BT2" s="48"/>
      <c r="BU2" s="48"/>
      <c r="BV2" s="48"/>
      <c r="BW2" s="48"/>
      <c r="BX2" s="48"/>
      <c r="BY2" s="48"/>
      <c r="BZ2" s="48"/>
      <c r="CA2" s="48"/>
      <c r="CB2" s="55"/>
      <c r="CC2" s="55"/>
      <c r="CD2" s="48"/>
      <c r="CE2" s="48"/>
      <c r="CF2" s="48"/>
      <c r="CG2" s="48"/>
      <c r="CH2" s="48"/>
      <c r="CI2" s="50"/>
      <c r="CJ2" s="50"/>
      <c r="CK2" s="50"/>
      <c r="CL2" s="50"/>
      <c r="CM2" s="50"/>
      <c r="CN2" s="50"/>
      <c r="CO2" s="50"/>
      <c r="CP2" s="50"/>
      <c r="CQ2" s="50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</row>
    <row r="3" spans="1:120" s="49" customFormat="1" ht="3" customHeight="1">
      <c r="A3" s="53"/>
      <c r="B3" s="53"/>
      <c r="C3" s="53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Y3" s="48"/>
      <c r="Z3" s="48"/>
      <c r="AA3" s="48"/>
      <c r="AB3" s="54"/>
      <c r="AC3" s="54"/>
      <c r="AD3" s="54"/>
      <c r="AE3" s="54"/>
      <c r="AF3" s="54"/>
      <c r="AG3" s="54"/>
      <c r="AH3" s="54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55"/>
      <c r="CC3" s="55"/>
      <c r="CD3" s="48"/>
      <c r="CE3" s="48"/>
      <c r="CF3" s="48"/>
      <c r="CG3" s="48"/>
      <c r="CH3" s="48"/>
      <c r="CI3" s="50"/>
      <c r="CJ3" s="50"/>
      <c r="CK3" s="50"/>
      <c r="CL3" s="50"/>
      <c r="CM3" s="50"/>
      <c r="CN3" s="50"/>
      <c r="CO3" s="50"/>
      <c r="CP3" s="50"/>
      <c r="CQ3" s="50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</row>
    <row r="4" spans="1:120" s="49" customFormat="1" ht="16.5" customHeight="1">
      <c r="A4" s="53"/>
      <c r="B4" s="53"/>
      <c r="C4" s="53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Y4" s="48"/>
      <c r="Z4" s="48"/>
      <c r="AA4" s="48"/>
      <c r="AB4" s="96" t="s">
        <v>161</v>
      </c>
      <c r="AC4" s="96"/>
      <c r="AD4" s="96"/>
      <c r="AE4" s="96"/>
      <c r="AF4" s="96"/>
      <c r="AG4" s="96"/>
      <c r="AH4" s="96"/>
      <c r="AI4" s="96"/>
      <c r="AJ4" s="126">
        <f>IF(ISBLANK('[1]стр.1_Лист01'!AJ4),"",'[1]стр.1_Лист01'!AJ4)</f>
      </c>
      <c r="AK4" s="126"/>
      <c r="AL4" s="126"/>
      <c r="AM4" s="126">
        <f>IF(ISBLANK('[1]стр.1_Лист01'!AM4),"",'[1]стр.1_Лист01'!AM4)</f>
      </c>
      <c r="AN4" s="126"/>
      <c r="AO4" s="126"/>
      <c r="AP4" s="126">
        <f>IF(ISBLANK('[1]стр.1_Лист01'!AP4),"",'[1]стр.1_Лист01'!AP4)</f>
      </c>
      <c r="AQ4" s="126"/>
      <c r="AR4" s="126"/>
      <c r="AS4" s="126">
        <f>IF(ISBLANK('[1]стр.1_Лист01'!AS4),"",'[1]стр.1_Лист01'!AS4)</f>
      </c>
      <c r="AT4" s="126"/>
      <c r="AU4" s="126"/>
      <c r="AV4" s="126">
        <f>IF(ISBLANK('[1]стр.1_Лист01'!AV4),"",'[1]стр.1_Лист01'!AV4)</f>
      </c>
      <c r="AW4" s="126"/>
      <c r="AX4" s="126"/>
      <c r="AY4" s="126">
        <f>IF(ISBLANK('[1]стр.1_Лист01'!AY4),"",'[1]стр.1_Лист01'!AY4)</f>
      </c>
      <c r="AZ4" s="126"/>
      <c r="BA4" s="126"/>
      <c r="BB4" s="126">
        <f>IF(ISBLANK('[1]стр.1_Лист01'!BB4),"",'[1]стр.1_Лист01'!BB4)</f>
      </c>
      <c r="BC4" s="126"/>
      <c r="BD4" s="126"/>
      <c r="BE4" s="126">
        <f>IF(ISBLANK('[1]стр.1_Лист01'!BE4),"",'[1]стр.1_Лист01'!BE4)</f>
      </c>
      <c r="BF4" s="126"/>
      <c r="BG4" s="126"/>
      <c r="BH4" s="126">
        <f>IF(ISBLANK('[1]стр.1_Лист01'!BH4),"",'[1]стр.1_Лист01'!BH4)</f>
      </c>
      <c r="BI4" s="126"/>
      <c r="BJ4" s="126"/>
      <c r="BK4" s="122" t="s">
        <v>162</v>
      </c>
      <c r="BL4" s="123"/>
      <c r="BM4" s="123"/>
      <c r="BN4" s="123"/>
      <c r="BO4" s="123"/>
      <c r="BP4" s="124"/>
      <c r="BQ4" s="148"/>
      <c r="BR4" s="148"/>
      <c r="BS4" s="148"/>
      <c r="BT4" s="148"/>
      <c r="BU4" s="148"/>
      <c r="BV4" s="148"/>
      <c r="BW4" s="148"/>
      <c r="BX4" s="148"/>
      <c r="BY4" s="148"/>
      <c r="BZ4" s="56"/>
      <c r="CA4" s="56"/>
      <c r="CB4" s="56"/>
      <c r="CC4" s="56"/>
      <c r="CD4" s="56"/>
      <c r="CE4" s="56"/>
      <c r="CF4" s="56"/>
      <c r="CG4" s="56"/>
      <c r="CH4" s="56"/>
      <c r="CK4" s="50"/>
      <c r="CL4" s="50"/>
      <c r="CM4" s="50"/>
      <c r="CN4" s="50"/>
      <c r="CO4" s="50"/>
      <c r="CP4" s="50"/>
      <c r="CQ4" s="50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="57" customFormat="1" ht="11.25" customHeight="1"/>
    <row r="6" s="57" customFormat="1" ht="11.25" customHeight="1"/>
    <row r="7" s="57" customFormat="1" ht="15" customHeight="1">
      <c r="DP7" s="58" t="s">
        <v>236</v>
      </c>
    </row>
    <row r="8" s="57" customFormat="1" ht="15" customHeight="1">
      <c r="DP8" s="58"/>
    </row>
    <row r="9" spans="1:120" s="57" customFormat="1" ht="13.5" customHeight="1">
      <c r="A9" s="121" t="s">
        <v>237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71" customFormat="1" ht="12">
      <c r="A10" s="121" t="s">
        <v>238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</row>
    <row r="11" s="66" customFormat="1" ht="12.75"/>
    <row r="12" s="72" customFormat="1" ht="14.25" customHeight="1">
      <c r="DP12" s="73" t="s">
        <v>239</v>
      </c>
    </row>
    <row r="13" s="72" customFormat="1" ht="14.25" customHeight="1">
      <c r="DP13" s="73" t="s">
        <v>240</v>
      </c>
    </row>
    <row r="14" s="72" customFormat="1" ht="14.25" customHeight="1">
      <c r="DP14" s="73" t="s">
        <v>241</v>
      </c>
    </row>
    <row r="15" s="71" customFormat="1" ht="10.5" customHeight="1"/>
    <row r="16" spans="55:107" s="57" customFormat="1" ht="8.25" customHeight="1">
      <c r="BC16" s="125" t="s">
        <v>165</v>
      </c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</row>
    <row r="17" spans="1:107" s="59" customFormat="1" ht="16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60" t="s">
        <v>166</v>
      </c>
      <c r="AX17" s="126">
        <v>1</v>
      </c>
      <c r="AY17" s="126"/>
      <c r="AZ17" s="126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</row>
    <row r="18" spans="55:107" s="57" customFormat="1" ht="8.25" customHeight="1"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</row>
    <row r="19" spans="26:120" s="66" customFormat="1" ht="12.75" customHeight="1">
      <c r="Z19" s="125" t="s">
        <v>242</v>
      </c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</row>
    <row r="20" spans="1:120" s="67" customFormat="1" ht="16.5" customHeight="1">
      <c r="A20" s="68" t="s">
        <v>243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U20" s="126">
        <v>2</v>
      </c>
      <c r="V20" s="126"/>
      <c r="W20" s="126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</row>
    <row r="21" spans="26:120" s="66" customFormat="1" ht="12.75" customHeight="1"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</row>
    <row r="22" s="66" customFormat="1" ht="4.5" customHeight="1"/>
    <row r="23" spans="1:120" s="74" customFormat="1" ht="15">
      <c r="A23" s="149" t="s">
        <v>244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</row>
    <row r="24" spans="1:120" s="75" customFormat="1" ht="15">
      <c r="A24" s="149" t="s">
        <v>161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E24" s="149" t="s">
        <v>245</v>
      </c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</row>
    <row r="25" s="75" customFormat="1" ht="6" customHeight="1"/>
    <row r="26" spans="1:121" s="76" customFormat="1" ht="16.5" customHeight="1">
      <c r="A26" s="126" t="s">
        <v>140</v>
      </c>
      <c r="B26" s="126"/>
      <c r="C26" s="126"/>
      <c r="D26" s="126" t="s">
        <v>140</v>
      </c>
      <c r="E26" s="126"/>
      <c r="F26" s="126"/>
      <c r="G26" s="126" t="s">
        <v>140</v>
      </c>
      <c r="H26" s="126"/>
      <c r="I26" s="126"/>
      <c r="J26" s="126" t="s">
        <v>140</v>
      </c>
      <c r="K26" s="126"/>
      <c r="L26" s="126"/>
      <c r="M26" s="126" t="s">
        <v>140</v>
      </c>
      <c r="N26" s="126"/>
      <c r="O26" s="126"/>
      <c r="P26" s="126" t="s">
        <v>140</v>
      </c>
      <c r="Q26" s="126"/>
      <c r="R26" s="126"/>
      <c r="S26" s="126" t="s">
        <v>140</v>
      </c>
      <c r="T26" s="126"/>
      <c r="U26" s="126"/>
      <c r="V26" s="126" t="s">
        <v>140</v>
      </c>
      <c r="W26" s="126"/>
      <c r="X26" s="126"/>
      <c r="Y26" s="126" t="s">
        <v>140</v>
      </c>
      <c r="Z26" s="126"/>
      <c r="AA26" s="126"/>
      <c r="AF26" s="126" t="s">
        <v>260</v>
      </c>
      <c r="AG26" s="126"/>
      <c r="AH26" s="126"/>
      <c r="AI26" s="126" t="s">
        <v>260</v>
      </c>
      <c r="AJ26" s="126"/>
      <c r="AK26" s="126"/>
      <c r="AL26" s="126" t="s">
        <v>260</v>
      </c>
      <c r="AM26" s="126"/>
      <c r="AN26" s="126"/>
      <c r="AO26" s="126" t="s">
        <v>261</v>
      </c>
      <c r="AP26" s="126"/>
      <c r="AQ26" s="126"/>
      <c r="AR26" s="126" t="s">
        <v>262</v>
      </c>
      <c r="AS26" s="126"/>
      <c r="AT26" s="126"/>
      <c r="AU26" s="126" t="s">
        <v>262</v>
      </c>
      <c r="AV26" s="126"/>
      <c r="AW26" s="126"/>
      <c r="AX26" s="126" t="s">
        <v>262</v>
      </c>
      <c r="AY26" s="126"/>
      <c r="AZ26" s="126"/>
      <c r="BA26" s="126" t="s">
        <v>262</v>
      </c>
      <c r="BB26" s="126"/>
      <c r="BC26" s="126"/>
      <c r="BD26" s="126" t="s">
        <v>262</v>
      </c>
      <c r="BE26" s="126"/>
      <c r="BF26" s="126"/>
      <c r="BG26" s="126" t="s">
        <v>261</v>
      </c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</row>
    <row r="27" ht="4.5" customHeight="1"/>
    <row r="28" spans="1:121" ht="16.5" customHeight="1">
      <c r="A28" s="150" t="s">
        <v>246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B28" s="126">
        <v>0</v>
      </c>
      <c r="AC28" s="126"/>
      <c r="AD28" s="126"/>
      <c r="AF28" s="126" t="s">
        <v>263</v>
      </c>
      <c r="AG28" s="126"/>
      <c r="AH28" s="126"/>
      <c r="AI28" s="126" t="s">
        <v>264</v>
      </c>
      <c r="AJ28" s="126"/>
      <c r="AK28" s="126"/>
      <c r="AL28" s="126" t="s">
        <v>265</v>
      </c>
      <c r="AM28" s="126"/>
      <c r="AN28" s="126"/>
      <c r="AO28" s="126" t="s">
        <v>264</v>
      </c>
      <c r="AP28" s="126"/>
      <c r="AQ28" s="126"/>
      <c r="AR28" s="126" t="s">
        <v>266</v>
      </c>
      <c r="AS28" s="126"/>
      <c r="AT28" s="126"/>
      <c r="AU28" s="126" t="s">
        <v>265</v>
      </c>
      <c r="AV28" s="126"/>
      <c r="AW28" s="126"/>
      <c r="AX28" s="126" t="s">
        <v>267</v>
      </c>
      <c r="AY28" s="126"/>
      <c r="AZ28" s="126"/>
      <c r="BA28" s="126">
        <v>1</v>
      </c>
      <c r="BB28" s="126"/>
      <c r="BC28" s="126"/>
      <c r="BD28" s="126" t="s">
        <v>268</v>
      </c>
      <c r="BE28" s="126"/>
      <c r="BF28" s="126"/>
      <c r="BG28" s="126" t="s">
        <v>269</v>
      </c>
      <c r="BH28" s="126"/>
      <c r="BI28" s="126"/>
      <c r="BJ28" s="126" t="s">
        <v>266</v>
      </c>
      <c r="BK28" s="126"/>
      <c r="BL28" s="126"/>
      <c r="BM28" s="126" t="s">
        <v>270</v>
      </c>
      <c r="BN28" s="126"/>
      <c r="BO28" s="126"/>
      <c r="BP28" s="126" t="s">
        <v>266</v>
      </c>
      <c r="BQ28" s="126"/>
      <c r="BR28" s="126"/>
      <c r="BS28" s="126" t="s">
        <v>271</v>
      </c>
      <c r="BT28" s="126"/>
      <c r="BU28" s="126"/>
      <c r="BV28" s="126" t="s">
        <v>272</v>
      </c>
      <c r="BW28" s="126"/>
      <c r="BX28" s="126"/>
      <c r="BY28" s="126" t="s">
        <v>273</v>
      </c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</row>
    <row r="29" spans="1:121" ht="4.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</row>
    <row r="30" spans="1:121" ht="16.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</row>
    <row r="31" spans="1:121" ht="4.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</row>
    <row r="32" spans="1:121" ht="16.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</row>
    <row r="33" spans="1:121" ht="4.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</row>
    <row r="34" spans="1:121" ht="16.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</row>
    <row r="35" spans="1:120" ht="6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</row>
    <row r="36" spans="1:121" s="57" customFormat="1" ht="22.5" customHeight="1">
      <c r="A36" s="127" t="s">
        <v>33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Q36" s="128" t="s">
        <v>167</v>
      </c>
      <c r="BR36" s="128"/>
      <c r="BS36" s="128"/>
      <c r="BT36" s="128"/>
      <c r="BU36" s="128"/>
      <c r="BV36" s="128"/>
      <c r="BW36" s="128"/>
      <c r="BX36" s="128"/>
      <c r="BY36" s="127" t="s">
        <v>168</v>
      </c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</row>
    <row r="37" spans="1:121" s="49" customFormat="1" ht="11.25" customHeight="1">
      <c r="A37" s="129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Q37" s="129">
        <v>2</v>
      </c>
      <c r="BR37" s="129"/>
      <c r="BS37" s="129"/>
      <c r="BT37" s="129"/>
      <c r="BU37" s="129"/>
      <c r="BV37" s="129"/>
      <c r="BW37" s="129"/>
      <c r="BX37" s="129"/>
      <c r="BY37" s="140">
        <v>3</v>
      </c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</row>
    <row r="38" spans="1:121" s="67" customFormat="1" ht="16.5" customHeight="1">
      <c r="A38" s="151" t="s">
        <v>247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68"/>
      <c r="BQ38" s="131" t="s">
        <v>174</v>
      </c>
      <c r="BR38" s="131"/>
      <c r="BS38" s="131"/>
      <c r="BT38" s="131"/>
      <c r="BU38" s="131"/>
      <c r="BV38" s="131"/>
      <c r="BW38" s="131"/>
      <c r="BX38" s="132"/>
      <c r="BY38" s="126">
        <v>1</v>
      </c>
      <c r="BZ38" s="126"/>
      <c r="CA38" s="126"/>
      <c r="CB38" s="126">
        <v>2</v>
      </c>
      <c r="CC38" s="126"/>
      <c r="CD38" s="126"/>
      <c r="CE38" s="126">
        <v>5</v>
      </c>
      <c r="CF38" s="126"/>
      <c r="CG38" s="126"/>
      <c r="CH38" s="126">
        <v>0</v>
      </c>
      <c r="CI38" s="126"/>
      <c r="CJ38" s="126"/>
      <c r="CK38" s="126">
        <v>0</v>
      </c>
      <c r="CL38" s="126"/>
      <c r="CM38" s="126"/>
      <c r="CN38" s="126">
        <v>0</v>
      </c>
      <c r="CO38" s="126"/>
      <c r="CP38" s="126"/>
      <c r="CQ38" s="126">
        <v>0</v>
      </c>
      <c r="CR38" s="126"/>
      <c r="CS38" s="126"/>
      <c r="CT38" s="126" t="s">
        <v>210</v>
      </c>
      <c r="CU38" s="126"/>
      <c r="CV38" s="126"/>
      <c r="CW38" s="126" t="s">
        <v>210</v>
      </c>
      <c r="CX38" s="126"/>
      <c r="CY38" s="126"/>
      <c r="CZ38" s="126" t="s">
        <v>210</v>
      </c>
      <c r="DA38" s="126"/>
      <c r="DB38" s="126"/>
      <c r="DC38" s="126" t="s">
        <v>210</v>
      </c>
      <c r="DD38" s="126"/>
      <c r="DE38" s="126"/>
      <c r="DF38" s="126" t="s">
        <v>210</v>
      </c>
      <c r="DG38" s="126"/>
      <c r="DH38" s="126"/>
      <c r="DI38" s="126" t="s">
        <v>210</v>
      </c>
      <c r="DJ38" s="126"/>
      <c r="DK38" s="126"/>
      <c r="DL38" s="126" t="s">
        <v>210</v>
      </c>
      <c r="DM38" s="126"/>
      <c r="DN38" s="126"/>
      <c r="DO38" s="126" t="s">
        <v>210</v>
      </c>
      <c r="DP38" s="126"/>
      <c r="DQ38" s="126"/>
    </row>
    <row r="39" spans="1:121" ht="9" customHeight="1">
      <c r="A39" s="137" t="s">
        <v>248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66"/>
      <c r="BQ39" s="66"/>
      <c r="BR39" s="66"/>
      <c r="BS39" s="66"/>
      <c r="BT39" s="66"/>
      <c r="BU39" s="66"/>
      <c r="BV39" s="66"/>
      <c r="BW39" s="66"/>
      <c r="BX39" s="6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</row>
    <row r="40" spans="1:121" s="67" customFormat="1" ht="16.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68"/>
      <c r="BQ40" s="131" t="s">
        <v>249</v>
      </c>
      <c r="BR40" s="131"/>
      <c r="BS40" s="131"/>
      <c r="BT40" s="131"/>
      <c r="BU40" s="131"/>
      <c r="BV40" s="131"/>
      <c r="BW40" s="131"/>
      <c r="BX40" s="132"/>
      <c r="BY40" s="126" t="s">
        <v>210</v>
      </c>
      <c r="BZ40" s="126"/>
      <c r="CA40" s="126"/>
      <c r="CB40" s="126" t="s">
        <v>210</v>
      </c>
      <c r="CC40" s="126"/>
      <c r="CD40" s="126"/>
      <c r="CE40" s="126" t="s">
        <v>210</v>
      </c>
      <c r="CF40" s="126"/>
      <c r="CG40" s="126"/>
      <c r="CH40" s="126" t="s">
        <v>210</v>
      </c>
      <c r="CI40" s="126"/>
      <c r="CJ40" s="126"/>
      <c r="CK40" s="126" t="s">
        <v>210</v>
      </c>
      <c r="CL40" s="126"/>
      <c r="CM40" s="126"/>
      <c r="CN40" s="126" t="s">
        <v>210</v>
      </c>
      <c r="CO40" s="126"/>
      <c r="CP40" s="126"/>
      <c r="CQ40" s="126" t="s">
        <v>210</v>
      </c>
      <c r="CR40" s="126"/>
      <c r="CS40" s="126"/>
      <c r="CT40" s="126" t="s">
        <v>210</v>
      </c>
      <c r="CU40" s="126"/>
      <c r="CV40" s="126"/>
      <c r="CW40" s="126" t="s">
        <v>210</v>
      </c>
      <c r="CX40" s="126"/>
      <c r="CY40" s="126"/>
      <c r="CZ40" s="126" t="s">
        <v>210</v>
      </c>
      <c r="DA40" s="126"/>
      <c r="DB40" s="126"/>
      <c r="DC40" s="126" t="s">
        <v>210</v>
      </c>
      <c r="DD40" s="126"/>
      <c r="DE40" s="126"/>
      <c r="DF40" s="126" t="s">
        <v>210</v>
      </c>
      <c r="DG40" s="126"/>
      <c r="DH40" s="126"/>
      <c r="DI40" s="126" t="s">
        <v>210</v>
      </c>
      <c r="DJ40" s="126"/>
      <c r="DK40" s="126"/>
      <c r="DL40" s="126" t="s">
        <v>210</v>
      </c>
      <c r="DM40" s="126"/>
      <c r="DN40" s="126"/>
      <c r="DO40" s="126" t="s">
        <v>210</v>
      </c>
      <c r="DP40" s="126"/>
      <c r="DQ40" s="126"/>
    </row>
    <row r="41" spans="1:76" ht="9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66"/>
      <c r="BQ41" s="66"/>
      <c r="BR41" s="66"/>
      <c r="BS41" s="66"/>
      <c r="BT41" s="66"/>
      <c r="BU41" s="66"/>
      <c r="BV41" s="66"/>
      <c r="BW41" s="66"/>
      <c r="BX41" s="66"/>
    </row>
    <row r="42" spans="1:121" ht="16.5" customHeight="1">
      <c r="A42" s="151" t="s">
        <v>250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66"/>
      <c r="BQ42" s="131" t="s">
        <v>176</v>
      </c>
      <c r="BR42" s="131"/>
      <c r="BS42" s="131"/>
      <c r="BT42" s="131"/>
      <c r="BU42" s="131"/>
      <c r="BV42" s="131"/>
      <c r="BW42" s="131"/>
      <c r="BX42" s="132"/>
      <c r="BY42" s="126">
        <v>1</v>
      </c>
      <c r="BZ42" s="126"/>
      <c r="CA42" s="126"/>
      <c r="CB42" s="126">
        <v>9</v>
      </c>
      <c r="CC42" s="126"/>
      <c r="CD42" s="126"/>
      <c r="CE42" s="126" t="s">
        <v>210</v>
      </c>
      <c r="CF42" s="126"/>
      <c r="CG42" s="126"/>
      <c r="CH42" s="152" t="s">
        <v>197</v>
      </c>
      <c r="CI42" s="153"/>
      <c r="CJ42" s="154"/>
      <c r="CK42" s="126">
        <v>7</v>
      </c>
      <c r="CL42" s="126"/>
      <c r="CM42" s="126"/>
      <c r="CN42" s="126">
        <v>2</v>
      </c>
      <c r="CO42" s="126"/>
      <c r="CP42" s="126"/>
      <c r="CQ42" s="126" t="s">
        <v>210</v>
      </c>
      <c r="CR42" s="126"/>
      <c r="CS42" s="126"/>
      <c r="CT42" s="126" t="s">
        <v>210</v>
      </c>
      <c r="CU42" s="126"/>
      <c r="CV42" s="126"/>
      <c r="CW42" s="126" t="s">
        <v>210</v>
      </c>
      <c r="CX42" s="126"/>
      <c r="CY42" s="126"/>
      <c r="CZ42" s="126" t="s">
        <v>210</v>
      </c>
      <c r="DA42" s="126"/>
      <c r="DB42" s="126"/>
      <c r="DC42" s="126" t="s">
        <v>210</v>
      </c>
      <c r="DD42" s="126"/>
      <c r="DE42" s="126"/>
      <c r="DF42" s="126" t="s">
        <v>210</v>
      </c>
      <c r="DG42" s="126"/>
      <c r="DH42" s="126"/>
      <c r="DI42" s="126" t="s">
        <v>210</v>
      </c>
      <c r="DJ42" s="126"/>
      <c r="DK42" s="126"/>
      <c r="DL42" s="126" t="s">
        <v>210</v>
      </c>
      <c r="DM42" s="126"/>
      <c r="DN42" s="126"/>
      <c r="DO42" s="126" t="s">
        <v>210</v>
      </c>
      <c r="DP42" s="126"/>
      <c r="DQ42" s="126"/>
    </row>
    <row r="43" spans="1:112" ht="9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</row>
    <row r="44" spans="1:121" s="67" customFormat="1" ht="16.5" customHeight="1">
      <c r="A44" s="151" t="s">
        <v>251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68"/>
      <c r="BQ44" s="131" t="s">
        <v>178</v>
      </c>
      <c r="BR44" s="131"/>
      <c r="BS44" s="131"/>
      <c r="BT44" s="131"/>
      <c r="BU44" s="131"/>
      <c r="BV44" s="131"/>
      <c r="BW44" s="131"/>
      <c r="BX44" s="132"/>
      <c r="BY44" s="126">
        <v>2</v>
      </c>
      <c r="BZ44" s="126"/>
      <c r="CA44" s="126"/>
      <c r="CB44" s="126">
        <v>4</v>
      </c>
      <c r="CC44" s="126"/>
      <c r="CD44" s="126"/>
      <c r="CE44" s="126">
        <v>6</v>
      </c>
      <c r="CF44" s="126"/>
      <c r="CG44" s="126"/>
      <c r="CH44" s="126">
        <v>5</v>
      </c>
      <c r="CI44" s="126"/>
      <c r="CJ44" s="126"/>
      <c r="CK44" s="126">
        <v>0</v>
      </c>
      <c r="CL44" s="126"/>
      <c r="CM44" s="126"/>
      <c r="CN44" s="126">
        <v>0</v>
      </c>
      <c r="CO44" s="126"/>
      <c r="CP44" s="126"/>
      <c r="CQ44" s="126" t="s">
        <v>210</v>
      </c>
      <c r="CR44" s="126"/>
      <c r="CS44" s="126"/>
      <c r="CT44" s="126" t="s">
        <v>210</v>
      </c>
      <c r="CU44" s="126"/>
      <c r="CV44" s="126"/>
      <c r="CW44" s="126" t="s">
        <v>210</v>
      </c>
      <c r="CX44" s="126"/>
      <c r="CY44" s="126"/>
      <c r="CZ44" s="126" t="s">
        <v>210</v>
      </c>
      <c r="DA44" s="126"/>
      <c r="DB44" s="126"/>
      <c r="DC44" s="126" t="s">
        <v>210</v>
      </c>
      <c r="DD44" s="126"/>
      <c r="DE44" s="126"/>
      <c r="DF44" s="126" t="s">
        <v>210</v>
      </c>
      <c r="DG44" s="126"/>
      <c r="DH44" s="126"/>
      <c r="DI44" s="126" t="s">
        <v>210</v>
      </c>
      <c r="DJ44" s="126"/>
      <c r="DK44" s="126"/>
      <c r="DL44" s="126" t="s">
        <v>210</v>
      </c>
      <c r="DM44" s="126"/>
      <c r="DN44" s="126"/>
      <c r="DO44" s="126" t="s">
        <v>210</v>
      </c>
      <c r="DP44" s="126"/>
      <c r="DQ44" s="126"/>
    </row>
    <row r="45" spans="1:76" ht="9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</row>
    <row r="46" spans="1:121" ht="16.5" customHeight="1">
      <c r="A46" s="151" t="s">
        <v>252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66"/>
      <c r="BQ46" s="131" t="s">
        <v>180</v>
      </c>
      <c r="BR46" s="131"/>
      <c r="BS46" s="131"/>
      <c r="BT46" s="131"/>
      <c r="BU46" s="131"/>
      <c r="BV46" s="131"/>
      <c r="BW46" s="131"/>
      <c r="BX46" s="132"/>
      <c r="BY46" s="126">
        <v>1</v>
      </c>
      <c r="BZ46" s="126"/>
      <c r="CA46" s="126"/>
      <c r="CB46" s="126">
        <v>8</v>
      </c>
      <c r="CC46" s="126"/>
      <c r="CD46" s="126"/>
      <c r="CE46" s="152" t="s">
        <v>197</v>
      </c>
      <c r="CF46" s="153"/>
      <c r="CG46" s="154"/>
      <c r="CH46" s="126" t="s">
        <v>210</v>
      </c>
      <c r="CI46" s="126"/>
      <c r="CJ46" s="126"/>
      <c r="CK46" s="126" t="s">
        <v>210</v>
      </c>
      <c r="CL46" s="126"/>
      <c r="CM46" s="126"/>
      <c r="CN46" s="70"/>
      <c r="CO46" s="70"/>
      <c r="CP46" s="70"/>
      <c r="CQ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</row>
    <row r="47" spans="1:76" ht="9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</row>
    <row r="48" spans="1:121" s="67" customFormat="1" ht="16.5" customHeight="1">
      <c r="A48" s="151" t="s">
        <v>127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68"/>
      <c r="BQ48" s="131" t="s">
        <v>182</v>
      </c>
      <c r="BR48" s="131"/>
      <c r="BS48" s="131"/>
      <c r="BT48" s="131"/>
      <c r="BU48" s="131"/>
      <c r="BV48" s="131"/>
      <c r="BW48" s="131"/>
      <c r="BX48" s="132"/>
      <c r="BY48" s="126">
        <v>4</v>
      </c>
      <c r="BZ48" s="126"/>
      <c r="CA48" s="126"/>
      <c r="CB48" s="126">
        <v>4</v>
      </c>
      <c r="CC48" s="126"/>
      <c r="CD48" s="126"/>
      <c r="CE48" s="126">
        <v>3</v>
      </c>
      <c r="CF48" s="126"/>
      <c r="CG48" s="126"/>
      <c r="CH48" s="126">
        <v>7</v>
      </c>
      <c r="CI48" s="126"/>
      <c r="CJ48" s="126"/>
      <c r="CK48" s="126">
        <v>0</v>
      </c>
      <c r="CL48" s="126"/>
      <c r="CM48" s="126"/>
      <c r="CN48" s="126" t="s">
        <v>210</v>
      </c>
      <c r="CO48" s="126"/>
      <c r="CP48" s="126"/>
      <c r="CQ48" s="126" t="s">
        <v>210</v>
      </c>
      <c r="CR48" s="126"/>
      <c r="CS48" s="126"/>
      <c r="CT48" s="126" t="s">
        <v>210</v>
      </c>
      <c r="CU48" s="126"/>
      <c r="CV48" s="126"/>
      <c r="CW48" s="126" t="s">
        <v>210</v>
      </c>
      <c r="CX48" s="126"/>
      <c r="CY48" s="126"/>
      <c r="CZ48" s="126" t="s">
        <v>210</v>
      </c>
      <c r="DA48" s="126"/>
      <c r="DB48" s="126"/>
      <c r="DC48" s="126" t="s">
        <v>210</v>
      </c>
      <c r="DD48" s="126"/>
      <c r="DE48" s="126"/>
      <c r="DF48" s="126" t="s">
        <v>210</v>
      </c>
      <c r="DG48" s="126"/>
      <c r="DH48" s="126"/>
      <c r="DI48" s="126" t="s">
        <v>210</v>
      </c>
      <c r="DJ48" s="126"/>
      <c r="DK48" s="126"/>
      <c r="DL48" s="126" t="s">
        <v>210</v>
      </c>
      <c r="DM48" s="126"/>
      <c r="DN48" s="126"/>
      <c r="DO48" s="126" t="s">
        <v>210</v>
      </c>
      <c r="DP48" s="126"/>
      <c r="DQ48" s="126"/>
    </row>
    <row r="49" spans="1:121" ht="9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</row>
    <row r="50" spans="1:121" s="67" customFormat="1" ht="16.5" customHeight="1">
      <c r="A50" s="151" t="s">
        <v>253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68"/>
      <c r="BQ50" s="131" t="s">
        <v>184</v>
      </c>
      <c r="BR50" s="131"/>
      <c r="BS50" s="131"/>
      <c r="BT50" s="131"/>
      <c r="BU50" s="131"/>
      <c r="BV50" s="131"/>
      <c r="BW50" s="131"/>
      <c r="BX50" s="132"/>
      <c r="BY50" s="126" t="s">
        <v>210</v>
      </c>
      <c r="BZ50" s="126"/>
      <c r="CA50" s="126"/>
      <c r="CB50" s="126" t="s">
        <v>210</v>
      </c>
      <c r="CC50" s="126"/>
      <c r="CD50" s="126"/>
      <c r="CE50" s="126" t="s">
        <v>210</v>
      </c>
      <c r="CF50" s="126"/>
      <c r="CG50" s="126"/>
      <c r="CH50" s="126" t="s">
        <v>210</v>
      </c>
      <c r="CI50" s="126"/>
      <c r="CJ50" s="126"/>
      <c r="CK50" s="126" t="s">
        <v>210</v>
      </c>
      <c r="CL50" s="126"/>
      <c r="CM50" s="126"/>
      <c r="CN50" s="126" t="s">
        <v>210</v>
      </c>
      <c r="CO50" s="126"/>
      <c r="CP50" s="126"/>
      <c r="CQ50" s="126" t="s">
        <v>210</v>
      </c>
      <c r="CR50" s="126"/>
      <c r="CS50" s="126"/>
      <c r="CT50" s="126" t="s">
        <v>210</v>
      </c>
      <c r="CU50" s="126"/>
      <c r="CV50" s="126"/>
      <c r="CW50" s="126" t="s">
        <v>210</v>
      </c>
      <c r="CX50" s="126"/>
      <c r="CY50" s="126"/>
      <c r="CZ50" s="126" t="s">
        <v>210</v>
      </c>
      <c r="DA50" s="126"/>
      <c r="DB50" s="126"/>
      <c r="DC50" s="126" t="s">
        <v>210</v>
      </c>
      <c r="DD50" s="126"/>
      <c r="DE50" s="126"/>
      <c r="DF50" s="126" t="s">
        <v>210</v>
      </c>
      <c r="DG50" s="126"/>
      <c r="DH50" s="126"/>
      <c r="DI50" s="126" t="s">
        <v>210</v>
      </c>
      <c r="DJ50" s="126"/>
      <c r="DK50" s="126"/>
      <c r="DL50" s="126" t="s">
        <v>210</v>
      </c>
      <c r="DM50" s="126"/>
      <c r="DN50" s="126"/>
      <c r="DO50" s="126" t="s">
        <v>210</v>
      </c>
      <c r="DP50" s="126"/>
      <c r="DQ50" s="126"/>
    </row>
    <row r="51" spans="1:121" ht="3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</row>
    <row r="52" spans="1:121" ht="6" customHeight="1">
      <c r="A52" s="155" t="s">
        <v>254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66"/>
      <c r="BQ52" s="66"/>
      <c r="BR52" s="66"/>
      <c r="BS52" s="66"/>
      <c r="BT52" s="66"/>
      <c r="BU52" s="66"/>
      <c r="BV52" s="66"/>
      <c r="BW52" s="66"/>
      <c r="BX52" s="6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</row>
    <row r="53" spans="1:121" s="67" customFormat="1" ht="16.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68"/>
      <c r="BQ53" s="131" t="s">
        <v>186</v>
      </c>
      <c r="BR53" s="131"/>
      <c r="BS53" s="131"/>
      <c r="BT53" s="131"/>
      <c r="BU53" s="131"/>
      <c r="BV53" s="131"/>
      <c r="BW53" s="131"/>
      <c r="BX53" s="132"/>
      <c r="BY53" s="126" t="s">
        <v>210</v>
      </c>
      <c r="BZ53" s="126"/>
      <c r="CA53" s="126"/>
      <c r="CB53" s="126" t="s">
        <v>210</v>
      </c>
      <c r="CC53" s="126"/>
      <c r="CD53" s="126"/>
      <c r="CE53" s="126" t="s">
        <v>210</v>
      </c>
      <c r="CF53" s="126"/>
      <c r="CG53" s="126"/>
      <c r="CH53" s="126" t="s">
        <v>210</v>
      </c>
      <c r="CI53" s="126"/>
      <c r="CJ53" s="126"/>
      <c r="CK53" s="126" t="s">
        <v>210</v>
      </c>
      <c r="CL53" s="126"/>
      <c r="CM53" s="126"/>
      <c r="CN53" s="126" t="s">
        <v>210</v>
      </c>
      <c r="CO53" s="126"/>
      <c r="CP53" s="126"/>
      <c r="CQ53" s="126" t="s">
        <v>210</v>
      </c>
      <c r="CR53" s="126"/>
      <c r="CS53" s="126"/>
      <c r="CT53" s="126" t="s">
        <v>210</v>
      </c>
      <c r="CU53" s="126"/>
      <c r="CV53" s="126"/>
      <c r="CW53" s="126" t="s">
        <v>210</v>
      </c>
      <c r="CX53" s="126"/>
      <c r="CY53" s="126"/>
      <c r="CZ53" s="126" t="s">
        <v>210</v>
      </c>
      <c r="DA53" s="126"/>
      <c r="DB53" s="126"/>
      <c r="DC53" s="126" t="s">
        <v>210</v>
      </c>
      <c r="DD53" s="126"/>
      <c r="DE53" s="126"/>
      <c r="DF53" s="126" t="s">
        <v>210</v>
      </c>
      <c r="DG53" s="126"/>
      <c r="DH53" s="126"/>
      <c r="DI53" s="126" t="s">
        <v>210</v>
      </c>
      <c r="DJ53" s="126"/>
      <c r="DK53" s="126"/>
      <c r="DL53" s="126" t="s">
        <v>210</v>
      </c>
      <c r="DM53" s="126"/>
      <c r="DN53" s="126"/>
      <c r="DO53" s="126" t="s">
        <v>210</v>
      </c>
      <c r="DP53" s="126"/>
      <c r="DQ53" s="126"/>
    </row>
    <row r="54" spans="1:76" ht="6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66"/>
      <c r="BQ54" s="66"/>
      <c r="BR54" s="66"/>
      <c r="BS54" s="66"/>
      <c r="BT54" s="66"/>
      <c r="BU54" s="66"/>
      <c r="BV54" s="66"/>
      <c r="BW54" s="66"/>
      <c r="BX54" s="66"/>
    </row>
    <row r="55" spans="1:76" ht="3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66"/>
      <c r="BQ55" s="66"/>
      <c r="BR55" s="66"/>
      <c r="BS55" s="66"/>
      <c r="BT55" s="66"/>
      <c r="BU55" s="66"/>
      <c r="BV55" s="66"/>
      <c r="BW55" s="66"/>
      <c r="BX55" s="66"/>
    </row>
    <row r="56" spans="1:121" s="67" customFormat="1" ht="16.5" customHeight="1">
      <c r="A56" s="151" t="s">
        <v>255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68"/>
      <c r="BQ56" s="131" t="s">
        <v>188</v>
      </c>
      <c r="BR56" s="131"/>
      <c r="BS56" s="131"/>
      <c r="BT56" s="131"/>
      <c r="BU56" s="131"/>
      <c r="BV56" s="131"/>
      <c r="BW56" s="131"/>
      <c r="BX56" s="132"/>
      <c r="BY56" s="126">
        <v>4</v>
      </c>
      <c r="BZ56" s="126"/>
      <c r="CA56" s="126"/>
      <c r="CB56" s="126">
        <v>4</v>
      </c>
      <c r="CC56" s="126"/>
      <c r="CD56" s="126"/>
      <c r="CE56" s="126">
        <v>3</v>
      </c>
      <c r="CF56" s="126"/>
      <c r="CG56" s="126"/>
      <c r="CH56" s="126">
        <v>7</v>
      </c>
      <c r="CI56" s="126"/>
      <c r="CJ56" s="126"/>
      <c r="CK56" s="126">
        <v>0</v>
      </c>
      <c r="CL56" s="126"/>
      <c r="CM56" s="126"/>
      <c r="CN56" s="126" t="s">
        <v>210</v>
      </c>
      <c r="CO56" s="126"/>
      <c r="CP56" s="126"/>
      <c r="CQ56" s="126" t="s">
        <v>210</v>
      </c>
      <c r="CR56" s="126"/>
      <c r="CS56" s="126"/>
      <c r="CT56" s="126" t="s">
        <v>210</v>
      </c>
      <c r="CU56" s="126"/>
      <c r="CV56" s="126"/>
      <c r="CW56" s="126" t="s">
        <v>210</v>
      </c>
      <c r="CX56" s="126"/>
      <c r="CY56" s="126"/>
      <c r="CZ56" s="126" t="s">
        <v>210</v>
      </c>
      <c r="DA56" s="126"/>
      <c r="DB56" s="126"/>
      <c r="DC56" s="126" t="s">
        <v>210</v>
      </c>
      <c r="DD56" s="126"/>
      <c r="DE56" s="126"/>
      <c r="DF56" s="126" t="s">
        <v>210</v>
      </c>
      <c r="DG56" s="126"/>
      <c r="DH56" s="126"/>
      <c r="DI56" s="126" t="s">
        <v>210</v>
      </c>
      <c r="DJ56" s="126"/>
      <c r="DK56" s="126"/>
      <c r="DL56" s="126" t="s">
        <v>210</v>
      </c>
      <c r="DM56" s="126"/>
      <c r="DN56" s="126"/>
      <c r="DO56" s="126" t="s">
        <v>210</v>
      </c>
      <c r="DP56" s="126"/>
      <c r="DQ56" s="126"/>
    </row>
    <row r="57" spans="1:76" ht="6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</row>
    <row r="58" spans="1:121" s="67" customFormat="1" ht="16.5" customHeight="1">
      <c r="A58" s="151" t="s">
        <v>256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68"/>
      <c r="BQ58" s="131" t="s">
        <v>190</v>
      </c>
      <c r="BR58" s="131"/>
      <c r="BS58" s="131"/>
      <c r="BT58" s="131"/>
      <c r="BU58" s="131"/>
      <c r="BV58" s="131"/>
      <c r="BW58" s="131"/>
      <c r="BX58" s="132"/>
      <c r="BY58" s="126" t="s">
        <v>210</v>
      </c>
      <c r="BZ58" s="126"/>
      <c r="CA58" s="126"/>
      <c r="CB58" s="126" t="s">
        <v>210</v>
      </c>
      <c r="CC58" s="126"/>
      <c r="CD58" s="126"/>
      <c r="CE58" s="126" t="s">
        <v>210</v>
      </c>
      <c r="CF58" s="126"/>
      <c r="CG58" s="126"/>
      <c r="CH58" s="126" t="s">
        <v>210</v>
      </c>
      <c r="CI58" s="126"/>
      <c r="CJ58" s="126"/>
      <c r="CK58" s="126" t="s">
        <v>210</v>
      </c>
      <c r="CL58" s="126"/>
      <c r="CM58" s="126"/>
      <c r="CN58" s="126" t="s">
        <v>210</v>
      </c>
      <c r="CO58" s="126"/>
      <c r="CP58" s="126"/>
      <c r="CQ58" s="126" t="s">
        <v>210</v>
      </c>
      <c r="CR58" s="126"/>
      <c r="CS58" s="126"/>
      <c r="CT58" s="126" t="s">
        <v>210</v>
      </c>
      <c r="CU58" s="126"/>
      <c r="CV58" s="126"/>
      <c r="CW58" s="126" t="s">
        <v>210</v>
      </c>
      <c r="CX58" s="126"/>
      <c r="CY58" s="126"/>
      <c r="CZ58" s="126" t="s">
        <v>210</v>
      </c>
      <c r="DA58" s="126"/>
      <c r="DB58" s="126"/>
      <c r="DC58" s="126" t="s">
        <v>210</v>
      </c>
      <c r="DD58" s="126"/>
      <c r="DE58" s="126"/>
      <c r="DF58" s="126" t="s">
        <v>210</v>
      </c>
      <c r="DG58" s="126"/>
      <c r="DH58" s="126"/>
      <c r="DI58" s="126" t="s">
        <v>210</v>
      </c>
      <c r="DJ58" s="126"/>
      <c r="DK58" s="126"/>
      <c r="DL58" s="126" t="s">
        <v>210</v>
      </c>
      <c r="DM58" s="126"/>
      <c r="DN58" s="126"/>
      <c r="DO58" s="126" t="s">
        <v>210</v>
      </c>
      <c r="DP58" s="126"/>
      <c r="DQ58" s="126"/>
    </row>
    <row r="59" spans="1:76" ht="4.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</row>
    <row r="60" spans="1:76" ht="4.5" customHeight="1">
      <c r="A60" s="155" t="s">
        <v>257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66"/>
      <c r="BQ60" s="66"/>
      <c r="BR60" s="66"/>
      <c r="BS60" s="66"/>
      <c r="BT60" s="66"/>
      <c r="BU60" s="66"/>
      <c r="BV60" s="66"/>
      <c r="BW60" s="66"/>
      <c r="BX60" s="66"/>
    </row>
    <row r="61" spans="1:121" s="67" customFormat="1" ht="16.5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68"/>
      <c r="BQ61" s="131" t="s">
        <v>192</v>
      </c>
      <c r="BR61" s="131"/>
      <c r="BS61" s="131"/>
      <c r="BT61" s="131"/>
      <c r="BU61" s="131"/>
      <c r="BV61" s="131"/>
      <c r="BW61" s="131"/>
      <c r="BX61" s="132"/>
      <c r="BY61" s="126">
        <v>4</v>
      </c>
      <c r="BZ61" s="126"/>
      <c r="CA61" s="126"/>
      <c r="CB61" s="126">
        <v>4</v>
      </c>
      <c r="CC61" s="126"/>
      <c r="CD61" s="126"/>
      <c r="CE61" s="126">
        <v>3</v>
      </c>
      <c r="CF61" s="126"/>
      <c r="CG61" s="126"/>
      <c r="CH61" s="126">
        <v>7</v>
      </c>
      <c r="CI61" s="126"/>
      <c r="CJ61" s="126"/>
      <c r="CK61" s="126">
        <v>0</v>
      </c>
      <c r="CL61" s="126"/>
      <c r="CM61" s="126"/>
      <c r="CN61" s="126" t="s">
        <v>210</v>
      </c>
      <c r="CO61" s="126"/>
      <c r="CP61" s="126"/>
      <c r="CQ61" s="126" t="s">
        <v>210</v>
      </c>
      <c r="CR61" s="126"/>
      <c r="CS61" s="126"/>
      <c r="CT61" s="126" t="s">
        <v>210</v>
      </c>
      <c r="CU61" s="126"/>
      <c r="CV61" s="126"/>
      <c r="CW61" s="126" t="s">
        <v>210</v>
      </c>
      <c r="CX61" s="126"/>
      <c r="CY61" s="126"/>
      <c r="CZ61" s="126" t="s">
        <v>210</v>
      </c>
      <c r="DA61" s="126"/>
      <c r="DB61" s="126"/>
      <c r="DC61" s="126" t="s">
        <v>210</v>
      </c>
      <c r="DD61" s="126"/>
      <c r="DE61" s="126"/>
      <c r="DF61" s="126" t="s">
        <v>210</v>
      </c>
      <c r="DG61" s="126"/>
      <c r="DH61" s="126"/>
      <c r="DI61" s="126" t="s">
        <v>210</v>
      </c>
      <c r="DJ61" s="126"/>
      <c r="DK61" s="126"/>
      <c r="DL61" s="126" t="s">
        <v>210</v>
      </c>
      <c r="DM61" s="126"/>
      <c r="DN61" s="126"/>
      <c r="DO61" s="126" t="s">
        <v>210</v>
      </c>
      <c r="DP61" s="126"/>
      <c r="DQ61" s="126"/>
    </row>
    <row r="62" spans="1:76" ht="4.5" customHeight="1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66"/>
      <c r="BQ62" s="66"/>
      <c r="BR62" s="66"/>
      <c r="BS62" s="66"/>
      <c r="BT62" s="66"/>
      <c r="BU62" s="66"/>
      <c r="BV62" s="66"/>
      <c r="BW62" s="66"/>
      <c r="BX62" s="66"/>
    </row>
    <row r="63" spans="1:76" ht="4.5" customHeight="1">
      <c r="A63" s="155" t="s">
        <v>258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66"/>
      <c r="BQ63" s="66"/>
      <c r="BR63" s="66"/>
      <c r="BS63" s="66"/>
      <c r="BT63" s="66"/>
      <c r="BU63" s="66"/>
      <c r="BV63" s="66"/>
      <c r="BW63" s="66"/>
      <c r="BX63" s="66"/>
    </row>
    <row r="64" spans="1:121" s="67" customFormat="1" ht="16.5" customHeight="1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68"/>
      <c r="BQ64" s="131" t="s">
        <v>259</v>
      </c>
      <c r="BR64" s="131"/>
      <c r="BS64" s="131"/>
      <c r="BT64" s="131"/>
      <c r="BU64" s="131"/>
      <c r="BV64" s="131"/>
      <c r="BW64" s="131"/>
      <c r="BX64" s="132"/>
      <c r="BY64" s="126" t="s">
        <v>210</v>
      </c>
      <c r="BZ64" s="126"/>
      <c r="CA64" s="126"/>
      <c r="CB64" s="126" t="s">
        <v>210</v>
      </c>
      <c r="CC64" s="126"/>
      <c r="CD64" s="126"/>
      <c r="CE64" s="126" t="s">
        <v>210</v>
      </c>
      <c r="CF64" s="126"/>
      <c r="CG64" s="126"/>
      <c r="CH64" s="126" t="s">
        <v>210</v>
      </c>
      <c r="CI64" s="126"/>
      <c r="CJ64" s="126"/>
      <c r="CK64" s="126" t="s">
        <v>210</v>
      </c>
      <c r="CL64" s="126"/>
      <c r="CM64" s="126"/>
      <c r="CN64" s="126" t="s">
        <v>210</v>
      </c>
      <c r="CO64" s="126"/>
      <c r="CP64" s="126"/>
      <c r="CQ64" s="126" t="s">
        <v>210</v>
      </c>
      <c r="CR64" s="126"/>
      <c r="CS64" s="126"/>
      <c r="CT64" s="126" t="s">
        <v>210</v>
      </c>
      <c r="CU64" s="126"/>
      <c r="CV64" s="126"/>
      <c r="CW64" s="126" t="s">
        <v>210</v>
      </c>
      <c r="CX64" s="126"/>
      <c r="CY64" s="126"/>
      <c r="CZ64" s="126" t="s">
        <v>210</v>
      </c>
      <c r="DA64" s="126"/>
      <c r="DB64" s="126"/>
      <c r="DC64" s="126" t="s">
        <v>210</v>
      </c>
      <c r="DD64" s="126"/>
      <c r="DE64" s="126"/>
      <c r="DF64" s="126" t="s">
        <v>210</v>
      </c>
      <c r="DG64" s="126"/>
      <c r="DH64" s="126"/>
      <c r="DI64" s="126" t="s">
        <v>210</v>
      </c>
      <c r="DJ64" s="126"/>
      <c r="DK64" s="126"/>
      <c r="DL64" s="126" t="s">
        <v>210</v>
      </c>
      <c r="DM64" s="126"/>
      <c r="DN64" s="126"/>
      <c r="DO64" s="126" t="s">
        <v>210</v>
      </c>
      <c r="DP64" s="126"/>
      <c r="DQ64" s="126"/>
    </row>
    <row r="65" spans="1:76" ht="4.5" customHeight="1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66"/>
      <c r="BQ65" s="66"/>
      <c r="BR65" s="66"/>
      <c r="BS65" s="66"/>
      <c r="BT65" s="66"/>
      <c r="BU65" s="66"/>
      <c r="BV65" s="66"/>
      <c r="BW65" s="66"/>
      <c r="BX65" s="66"/>
    </row>
    <row r="66" s="66" customFormat="1" ht="13.5" customHeight="1"/>
    <row r="67" s="66" customFormat="1" ht="13.5" customHeight="1"/>
    <row r="68" s="66" customFormat="1" ht="13.5" customHeight="1"/>
    <row r="69" s="66" customFormat="1" ht="13.5" customHeight="1"/>
    <row r="70" s="66" customFormat="1" ht="13.5" customHeight="1"/>
    <row r="71" s="66" customFormat="1" ht="22.5" customHeight="1"/>
    <row r="72" spans="1:121" s="49" customFormat="1" ht="14.25" customHeight="1">
      <c r="A72" s="95"/>
      <c r="B72" s="95"/>
      <c r="C72" s="95"/>
      <c r="DO72" s="95"/>
      <c r="DP72" s="95"/>
      <c r="DQ72" s="95"/>
    </row>
  </sheetData>
  <mergeCells count="401">
    <mergeCell ref="A72:C72"/>
    <mergeCell ref="DO72:DQ72"/>
    <mergeCell ref="DF64:DH64"/>
    <mergeCell ref="DI64:DK64"/>
    <mergeCell ref="DL64:DN64"/>
    <mergeCell ref="DO64:DQ64"/>
    <mergeCell ref="CT64:CV64"/>
    <mergeCell ref="CW64:CY64"/>
    <mergeCell ref="CZ64:DB64"/>
    <mergeCell ref="DC64:DE64"/>
    <mergeCell ref="DO61:DQ61"/>
    <mergeCell ref="A63:BO65"/>
    <mergeCell ref="BQ64:BX64"/>
    <mergeCell ref="BY64:CA64"/>
    <mergeCell ref="CB64:CD64"/>
    <mergeCell ref="CE64:CG64"/>
    <mergeCell ref="CH64:CJ64"/>
    <mergeCell ref="CK64:CM64"/>
    <mergeCell ref="CN64:CP64"/>
    <mergeCell ref="CQ64:CS64"/>
    <mergeCell ref="DC61:DE61"/>
    <mergeCell ref="DF61:DH61"/>
    <mergeCell ref="DI61:DK61"/>
    <mergeCell ref="DL61:DN61"/>
    <mergeCell ref="CQ61:CS61"/>
    <mergeCell ref="CT61:CV61"/>
    <mergeCell ref="CW61:CY61"/>
    <mergeCell ref="CZ61:DB61"/>
    <mergeCell ref="CE61:CG61"/>
    <mergeCell ref="CH61:CJ61"/>
    <mergeCell ref="CK61:CM61"/>
    <mergeCell ref="CN61:CP61"/>
    <mergeCell ref="A60:BO62"/>
    <mergeCell ref="BQ61:BX61"/>
    <mergeCell ref="BY61:CA61"/>
    <mergeCell ref="CB61:CD61"/>
    <mergeCell ref="DF58:DH58"/>
    <mergeCell ref="DI58:DK58"/>
    <mergeCell ref="DL58:DN58"/>
    <mergeCell ref="DO58:DQ58"/>
    <mergeCell ref="CT58:CV58"/>
    <mergeCell ref="CW58:CY58"/>
    <mergeCell ref="CZ58:DB58"/>
    <mergeCell ref="DC58:DE58"/>
    <mergeCell ref="DO56:DQ56"/>
    <mergeCell ref="A58:BO58"/>
    <mergeCell ref="BQ58:BX58"/>
    <mergeCell ref="BY58:CA58"/>
    <mergeCell ref="CB58:CD58"/>
    <mergeCell ref="CE58:CG58"/>
    <mergeCell ref="CH58:CJ58"/>
    <mergeCell ref="CK58:CM58"/>
    <mergeCell ref="CN58:CP58"/>
    <mergeCell ref="CQ58:CS58"/>
    <mergeCell ref="DC56:DE56"/>
    <mergeCell ref="DF56:DH56"/>
    <mergeCell ref="DI56:DK56"/>
    <mergeCell ref="DL56:DN56"/>
    <mergeCell ref="CQ56:CS56"/>
    <mergeCell ref="CT56:CV56"/>
    <mergeCell ref="CW56:CY56"/>
    <mergeCell ref="CZ56:DB56"/>
    <mergeCell ref="CE56:CG56"/>
    <mergeCell ref="CH56:CJ56"/>
    <mergeCell ref="CK56:CM56"/>
    <mergeCell ref="CN56:CP56"/>
    <mergeCell ref="A56:BO56"/>
    <mergeCell ref="BQ56:BX56"/>
    <mergeCell ref="BY56:CA56"/>
    <mergeCell ref="CB56:CD56"/>
    <mergeCell ref="DF53:DH53"/>
    <mergeCell ref="DI53:DK53"/>
    <mergeCell ref="DL53:DN53"/>
    <mergeCell ref="DO53:DQ53"/>
    <mergeCell ref="CT53:CV53"/>
    <mergeCell ref="CW53:CY53"/>
    <mergeCell ref="CZ53:DB53"/>
    <mergeCell ref="DC53:DE53"/>
    <mergeCell ref="DO50:DQ50"/>
    <mergeCell ref="A52:BO54"/>
    <mergeCell ref="BQ53:BX53"/>
    <mergeCell ref="BY53:CA53"/>
    <mergeCell ref="CB53:CD53"/>
    <mergeCell ref="CE53:CG53"/>
    <mergeCell ref="CH53:CJ53"/>
    <mergeCell ref="CK53:CM53"/>
    <mergeCell ref="CN53:CP53"/>
    <mergeCell ref="CQ53:CS53"/>
    <mergeCell ref="DC50:DE50"/>
    <mergeCell ref="DF50:DH50"/>
    <mergeCell ref="DI50:DK50"/>
    <mergeCell ref="DL50:DN50"/>
    <mergeCell ref="CQ50:CS50"/>
    <mergeCell ref="CT50:CV50"/>
    <mergeCell ref="CW50:CY50"/>
    <mergeCell ref="CZ50:DB50"/>
    <mergeCell ref="DL48:DN48"/>
    <mergeCell ref="DO48:DQ48"/>
    <mergeCell ref="A50:BO50"/>
    <mergeCell ref="BQ50:BX50"/>
    <mergeCell ref="BY50:CA50"/>
    <mergeCell ref="CB50:CD50"/>
    <mergeCell ref="CE50:CG50"/>
    <mergeCell ref="CH50:CJ50"/>
    <mergeCell ref="CK50:CM50"/>
    <mergeCell ref="CN50:CP50"/>
    <mergeCell ref="CZ48:DB48"/>
    <mergeCell ref="DC48:DE48"/>
    <mergeCell ref="DF48:DH48"/>
    <mergeCell ref="DI48:DK48"/>
    <mergeCell ref="CN48:CP48"/>
    <mergeCell ref="CQ48:CS48"/>
    <mergeCell ref="CT48:CV48"/>
    <mergeCell ref="CW48:CY48"/>
    <mergeCell ref="CE46:CG46"/>
    <mergeCell ref="CH46:CJ46"/>
    <mergeCell ref="CK46:CM46"/>
    <mergeCell ref="A48:BO48"/>
    <mergeCell ref="BQ48:BX48"/>
    <mergeCell ref="BY48:CA48"/>
    <mergeCell ref="CB48:CD48"/>
    <mergeCell ref="CE48:CG48"/>
    <mergeCell ref="CH48:CJ48"/>
    <mergeCell ref="CK48:CM48"/>
    <mergeCell ref="A46:BO46"/>
    <mergeCell ref="BQ46:BX46"/>
    <mergeCell ref="BY46:CA46"/>
    <mergeCell ref="CB46:CD46"/>
    <mergeCell ref="DF44:DH44"/>
    <mergeCell ref="DI44:DK44"/>
    <mergeCell ref="DL44:DN44"/>
    <mergeCell ref="DO44:DQ44"/>
    <mergeCell ref="CT44:CV44"/>
    <mergeCell ref="CW44:CY44"/>
    <mergeCell ref="CZ44:DB44"/>
    <mergeCell ref="DC44:DE44"/>
    <mergeCell ref="DO42:DQ42"/>
    <mergeCell ref="A44:BO44"/>
    <mergeCell ref="BQ44:BX44"/>
    <mergeCell ref="BY44:CA44"/>
    <mergeCell ref="CB44:CD44"/>
    <mergeCell ref="CE44:CG44"/>
    <mergeCell ref="CH44:CJ44"/>
    <mergeCell ref="CK44:CM44"/>
    <mergeCell ref="CN44:CP44"/>
    <mergeCell ref="CQ44:CS44"/>
    <mergeCell ref="DC42:DE42"/>
    <mergeCell ref="DF42:DH42"/>
    <mergeCell ref="DI42:DK42"/>
    <mergeCell ref="DL42:DN42"/>
    <mergeCell ref="CQ42:CS42"/>
    <mergeCell ref="CT42:CV42"/>
    <mergeCell ref="CW42:CY42"/>
    <mergeCell ref="CZ42:DB42"/>
    <mergeCell ref="CE42:CG42"/>
    <mergeCell ref="CH42:CJ42"/>
    <mergeCell ref="CK42:CM42"/>
    <mergeCell ref="CN42:CP42"/>
    <mergeCell ref="A42:BO42"/>
    <mergeCell ref="BQ42:BX42"/>
    <mergeCell ref="BY42:CA42"/>
    <mergeCell ref="CB42:CD42"/>
    <mergeCell ref="DF40:DH40"/>
    <mergeCell ref="DI40:DK40"/>
    <mergeCell ref="DL40:DN40"/>
    <mergeCell ref="DO40:DQ40"/>
    <mergeCell ref="CT40:CV40"/>
    <mergeCell ref="CW40:CY40"/>
    <mergeCell ref="CZ40:DB40"/>
    <mergeCell ref="DC40:DE40"/>
    <mergeCell ref="DO38:DQ38"/>
    <mergeCell ref="A39:BO41"/>
    <mergeCell ref="BQ40:BX40"/>
    <mergeCell ref="BY40:CA40"/>
    <mergeCell ref="CB40:CD40"/>
    <mergeCell ref="CE40:CG40"/>
    <mergeCell ref="CH40:CJ40"/>
    <mergeCell ref="CK40:CM40"/>
    <mergeCell ref="CN40:CP40"/>
    <mergeCell ref="CQ40:CS40"/>
    <mergeCell ref="DC38:DE38"/>
    <mergeCell ref="DF38:DH38"/>
    <mergeCell ref="DI38:DK38"/>
    <mergeCell ref="DL38:DN38"/>
    <mergeCell ref="CQ38:CS38"/>
    <mergeCell ref="CT38:CV38"/>
    <mergeCell ref="CW38:CY38"/>
    <mergeCell ref="CZ38:DB38"/>
    <mergeCell ref="CE38:CG38"/>
    <mergeCell ref="CH38:CJ38"/>
    <mergeCell ref="CK38:CM38"/>
    <mergeCell ref="CN38:CP38"/>
    <mergeCell ref="A38:BO38"/>
    <mergeCell ref="BQ38:BX38"/>
    <mergeCell ref="BY38:CA38"/>
    <mergeCell ref="CB38:CD38"/>
    <mergeCell ref="A36:BO36"/>
    <mergeCell ref="BQ36:BX36"/>
    <mergeCell ref="BY36:DQ36"/>
    <mergeCell ref="A37:BO37"/>
    <mergeCell ref="BQ37:BX37"/>
    <mergeCell ref="BY37:DQ37"/>
    <mergeCell ref="DF34:DH34"/>
    <mergeCell ref="DI34:DK34"/>
    <mergeCell ref="DL34:DN34"/>
    <mergeCell ref="DO34:DQ34"/>
    <mergeCell ref="CT34:CV34"/>
    <mergeCell ref="CW34:CY34"/>
    <mergeCell ref="CZ34:DB34"/>
    <mergeCell ref="DC34:DE34"/>
    <mergeCell ref="CH34:CJ34"/>
    <mergeCell ref="CK34:CM34"/>
    <mergeCell ref="CN34:CP34"/>
    <mergeCell ref="CQ34:CS34"/>
    <mergeCell ref="BV34:BX34"/>
    <mergeCell ref="BY34:CA34"/>
    <mergeCell ref="CB34:CD34"/>
    <mergeCell ref="CE34:CG34"/>
    <mergeCell ref="BJ34:BL34"/>
    <mergeCell ref="BM34:BO34"/>
    <mergeCell ref="BP34:BR34"/>
    <mergeCell ref="BS34:BU34"/>
    <mergeCell ref="AX34:AZ34"/>
    <mergeCell ref="BA34:BC34"/>
    <mergeCell ref="BD34:BF34"/>
    <mergeCell ref="BG34:BI34"/>
    <mergeCell ref="AL34:AN34"/>
    <mergeCell ref="AO34:AQ34"/>
    <mergeCell ref="AR34:AT34"/>
    <mergeCell ref="AU34:AW34"/>
    <mergeCell ref="DF32:DH32"/>
    <mergeCell ref="DI32:DK32"/>
    <mergeCell ref="DL32:DN32"/>
    <mergeCell ref="DO32:DQ32"/>
    <mergeCell ref="CT32:CV32"/>
    <mergeCell ref="CW32:CY32"/>
    <mergeCell ref="CZ32:DB32"/>
    <mergeCell ref="DC32:DE32"/>
    <mergeCell ref="CH32:CJ32"/>
    <mergeCell ref="CK32:CM32"/>
    <mergeCell ref="CN32:CP32"/>
    <mergeCell ref="CQ32:CS32"/>
    <mergeCell ref="BV32:BX32"/>
    <mergeCell ref="BY32:CA32"/>
    <mergeCell ref="CB32:CD32"/>
    <mergeCell ref="CE32:CG32"/>
    <mergeCell ref="BJ32:BL32"/>
    <mergeCell ref="BM32:BO32"/>
    <mergeCell ref="BP32:BR32"/>
    <mergeCell ref="BS32:BU32"/>
    <mergeCell ref="AX32:AZ32"/>
    <mergeCell ref="BA32:BC32"/>
    <mergeCell ref="BD32:BF32"/>
    <mergeCell ref="BG32:BI32"/>
    <mergeCell ref="AL32:AN32"/>
    <mergeCell ref="AO32:AQ32"/>
    <mergeCell ref="AR32:AT32"/>
    <mergeCell ref="AU32:AW32"/>
    <mergeCell ref="DF30:DH30"/>
    <mergeCell ref="DI30:DK30"/>
    <mergeCell ref="DL30:DN30"/>
    <mergeCell ref="DO30:DQ30"/>
    <mergeCell ref="CT30:CV30"/>
    <mergeCell ref="CW30:CY30"/>
    <mergeCell ref="CZ30:DB30"/>
    <mergeCell ref="DC30:DE30"/>
    <mergeCell ref="CH30:CJ30"/>
    <mergeCell ref="CK30:CM30"/>
    <mergeCell ref="CN30:CP30"/>
    <mergeCell ref="CQ30:CS30"/>
    <mergeCell ref="BV30:BX30"/>
    <mergeCell ref="BY30:CA30"/>
    <mergeCell ref="CB30:CD30"/>
    <mergeCell ref="CE30:CG30"/>
    <mergeCell ref="BJ30:BL30"/>
    <mergeCell ref="BM30:BO30"/>
    <mergeCell ref="BP30:BR30"/>
    <mergeCell ref="BS30:BU30"/>
    <mergeCell ref="AX30:AZ30"/>
    <mergeCell ref="BA30:BC30"/>
    <mergeCell ref="BD30:BF30"/>
    <mergeCell ref="BG30:BI30"/>
    <mergeCell ref="AL30:AN30"/>
    <mergeCell ref="AO30:AQ30"/>
    <mergeCell ref="AR30:AT30"/>
    <mergeCell ref="AU30:AW30"/>
    <mergeCell ref="DF28:DH28"/>
    <mergeCell ref="DI28:DK28"/>
    <mergeCell ref="DL28:DN28"/>
    <mergeCell ref="DO28:DQ28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BV28:BX28"/>
    <mergeCell ref="BY28:CA28"/>
    <mergeCell ref="CB28:CD28"/>
    <mergeCell ref="CE28:CG28"/>
    <mergeCell ref="BJ28:BL28"/>
    <mergeCell ref="BM28:BO28"/>
    <mergeCell ref="BP28:BR28"/>
    <mergeCell ref="BS28:BU28"/>
    <mergeCell ref="AX28:AZ28"/>
    <mergeCell ref="BA28:BC28"/>
    <mergeCell ref="BD28:BF28"/>
    <mergeCell ref="BG28:BI28"/>
    <mergeCell ref="AL28:AN28"/>
    <mergeCell ref="AO28:AQ28"/>
    <mergeCell ref="AR28:AT28"/>
    <mergeCell ref="AU28:AW28"/>
    <mergeCell ref="A28:Z34"/>
    <mergeCell ref="AB28:AD28"/>
    <mergeCell ref="AF28:AH28"/>
    <mergeCell ref="AI28:AK28"/>
    <mergeCell ref="AF30:AH30"/>
    <mergeCell ref="AI30:AK30"/>
    <mergeCell ref="AF32:AH32"/>
    <mergeCell ref="AI32:AK32"/>
    <mergeCell ref="AF34:AH34"/>
    <mergeCell ref="AI34:AK34"/>
    <mergeCell ref="DF26:DH26"/>
    <mergeCell ref="DI26:DK26"/>
    <mergeCell ref="DL26:DN26"/>
    <mergeCell ref="DO26:DQ26"/>
    <mergeCell ref="CT26:CV26"/>
    <mergeCell ref="CW26:CY26"/>
    <mergeCell ref="CZ26:DB26"/>
    <mergeCell ref="DC26:DE26"/>
    <mergeCell ref="CH26:CJ26"/>
    <mergeCell ref="CK26:CM26"/>
    <mergeCell ref="CN26:CP26"/>
    <mergeCell ref="CQ26:CS26"/>
    <mergeCell ref="BV26:BX26"/>
    <mergeCell ref="BY26:CA26"/>
    <mergeCell ref="CB26:CD26"/>
    <mergeCell ref="CE26:CG26"/>
    <mergeCell ref="BJ26:BL26"/>
    <mergeCell ref="BM26:BO26"/>
    <mergeCell ref="BP26:BR26"/>
    <mergeCell ref="BS26:BU26"/>
    <mergeCell ref="AX26:AZ26"/>
    <mergeCell ref="BA26:BC26"/>
    <mergeCell ref="BD26:BF26"/>
    <mergeCell ref="BG26:BI26"/>
    <mergeCell ref="AL26:AN26"/>
    <mergeCell ref="AO26:AQ26"/>
    <mergeCell ref="AR26:AT26"/>
    <mergeCell ref="AU26:AW26"/>
    <mergeCell ref="V26:X26"/>
    <mergeCell ref="Y26:AA26"/>
    <mergeCell ref="AF26:AH26"/>
    <mergeCell ref="AI26:AK26"/>
    <mergeCell ref="A23:DP23"/>
    <mergeCell ref="A24:AA24"/>
    <mergeCell ref="AE24:DP24"/>
    <mergeCell ref="A26:C26"/>
    <mergeCell ref="D26:F26"/>
    <mergeCell ref="G26:I26"/>
    <mergeCell ref="J26:L26"/>
    <mergeCell ref="M26:O26"/>
    <mergeCell ref="P26:R26"/>
    <mergeCell ref="S26:U26"/>
    <mergeCell ref="A10:DP10"/>
    <mergeCell ref="BC16:DC18"/>
    <mergeCell ref="AX17:AZ17"/>
    <mergeCell ref="Z19:DP21"/>
    <mergeCell ref="U20:W20"/>
    <mergeCell ref="BQ4:BS4"/>
    <mergeCell ref="BT4:BV4"/>
    <mergeCell ref="BW4:BY4"/>
    <mergeCell ref="A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/>
  <pageMargins left="0.75" right="0.75" top="1" bottom="1" header="0.5" footer="0.5"/>
  <pageSetup fitToHeight="1" fitToWidth="1" horizontalDpi="600" verticalDpi="600" orientation="portrait" paperSize="9" scale="85" r:id="rId3"/>
  <legacyDrawing r:id="rId2"/>
  <oleObjects>
    <oleObject progId="CorelBarCode.9" shapeId="169448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P74"/>
  <sheetViews>
    <sheetView workbookViewId="0" topLeftCell="A1">
      <selection activeCell="A1" sqref="A1:C1"/>
    </sheetView>
  </sheetViews>
  <sheetFormatPr defaultColWidth="9.00390625" defaultRowHeight="12.75"/>
  <cols>
    <col min="1" max="16384" width="0.875" style="59" customWidth="1"/>
  </cols>
  <sheetData>
    <row r="1" spans="1:120" s="49" customFormat="1" ht="14.25" customHeight="1">
      <c r="A1" s="95"/>
      <c r="B1" s="95"/>
      <c r="C1" s="9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Y1" s="95"/>
      <c r="Z1" s="95"/>
      <c r="AA1" s="95"/>
      <c r="AB1" s="96" t="s">
        <v>160</v>
      </c>
      <c r="AC1" s="96"/>
      <c r="AD1" s="96"/>
      <c r="AE1" s="96"/>
      <c r="AF1" s="96"/>
      <c r="AG1" s="96"/>
      <c r="AH1" s="96"/>
      <c r="AI1" s="96"/>
      <c r="AJ1" s="97">
        <f>IF(ISBLANK('[1]стр.1_Лист01'!AJ1),"",'[1]стр.1_Лист01'!AJ1)</f>
      </c>
      <c r="AK1" s="91"/>
      <c r="AL1" s="92"/>
      <c r="AM1" s="97">
        <f>IF(ISBLANK('[1]стр.1_Лист01'!AM1),"",'[1]стр.1_Лист01'!AM1)</f>
      </c>
      <c r="AN1" s="91"/>
      <c r="AO1" s="92"/>
      <c r="AP1" s="97">
        <f>IF(ISBLANK('[1]стр.1_Лист01'!AP1),"",'[1]стр.1_Лист01'!AP1)</f>
      </c>
      <c r="AQ1" s="91"/>
      <c r="AR1" s="92"/>
      <c r="AS1" s="97">
        <f>IF(ISBLANK('[1]стр.1_Лист01'!AS1),"",'[1]стр.1_Лист01'!AS1)</f>
      </c>
      <c r="AT1" s="91"/>
      <c r="AU1" s="92"/>
      <c r="AV1" s="97">
        <f>IF(ISBLANK('[1]стр.1_Лист01'!AV1),"",'[1]стр.1_Лист01'!AV1)</f>
      </c>
      <c r="AW1" s="91"/>
      <c r="AX1" s="92"/>
      <c r="AY1" s="97">
        <f>IF(ISBLANK('[1]стр.1_Лист01'!AY1),"",'[1]стр.1_Лист01'!AY1)</f>
      </c>
      <c r="AZ1" s="91"/>
      <c r="BA1" s="92"/>
      <c r="BB1" s="97">
        <f>IF(ISBLANK('[1]стр.1_Лист01'!BB1),"",'[1]стр.1_Лист01'!BB1)</f>
      </c>
      <c r="BC1" s="91"/>
      <c r="BD1" s="92"/>
      <c r="BE1" s="97">
        <f>IF(ISBLANK('[1]стр.1_Лист01'!BE1),"",'[1]стр.1_Лист01'!BE1)</f>
      </c>
      <c r="BF1" s="91"/>
      <c r="BG1" s="92"/>
      <c r="BH1" s="97">
        <f>IF(ISBLANK('[1]стр.1_Лист01'!BH1),"",'[1]стр.1_Лист01'!BH1)</f>
      </c>
      <c r="BI1" s="91"/>
      <c r="BJ1" s="92"/>
      <c r="BK1" s="97">
        <f>IF(ISBLANK('[1]стр.1_Лист01'!BK1),"",'[1]стр.1_Лист01'!BK1)</f>
      </c>
      <c r="BL1" s="91"/>
      <c r="BM1" s="92"/>
      <c r="BN1" s="97">
        <f>IF(ISBLANK('[1]стр.1_Лист01'!BN1),"",'[1]стр.1_Лист01'!BN1)</f>
      </c>
      <c r="BO1" s="91"/>
      <c r="BP1" s="92"/>
      <c r="BQ1" s="97">
        <f>IF(ISBLANK('[1]стр.1_Лист01'!BQ1),"",'[1]стр.1_Лист01'!BQ1)</f>
      </c>
      <c r="BR1" s="91"/>
      <c r="BS1" s="92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J1" s="50"/>
      <c r="CK1" s="50"/>
      <c r="CL1" s="50"/>
      <c r="CM1" s="50"/>
      <c r="CN1" s="50"/>
      <c r="CO1" s="50"/>
      <c r="CP1" s="50"/>
      <c r="CQ1" s="50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2"/>
    </row>
    <row r="2" spans="1:120" s="49" customFormat="1" ht="3" customHeight="1">
      <c r="A2" s="53"/>
      <c r="B2" s="53"/>
      <c r="C2" s="53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Y2" s="48"/>
      <c r="Z2" s="48"/>
      <c r="AA2" s="48"/>
      <c r="AB2" s="54"/>
      <c r="AC2" s="54"/>
      <c r="AD2" s="54"/>
      <c r="AE2" s="54"/>
      <c r="AF2" s="54"/>
      <c r="AG2" s="54"/>
      <c r="AH2" s="54"/>
      <c r="AJ2" s="93"/>
      <c r="AK2" s="117"/>
      <c r="AL2" s="118"/>
      <c r="AM2" s="93"/>
      <c r="AN2" s="117"/>
      <c r="AO2" s="118"/>
      <c r="AP2" s="93"/>
      <c r="AQ2" s="117"/>
      <c r="AR2" s="118"/>
      <c r="AS2" s="93"/>
      <c r="AT2" s="117"/>
      <c r="AU2" s="118"/>
      <c r="AV2" s="93"/>
      <c r="AW2" s="117"/>
      <c r="AX2" s="118"/>
      <c r="AY2" s="93"/>
      <c r="AZ2" s="117"/>
      <c r="BA2" s="118"/>
      <c r="BB2" s="93"/>
      <c r="BC2" s="117"/>
      <c r="BD2" s="118"/>
      <c r="BE2" s="93"/>
      <c r="BF2" s="117"/>
      <c r="BG2" s="118"/>
      <c r="BH2" s="93"/>
      <c r="BI2" s="117"/>
      <c r="BJ2" s="118"/>
      <c r="BK2" s="93"/>
      <c r="BL2" s="117"/>
      <c r="BM2" s="118"/>
      <c r="BN2" s="93"/>
      <c r="BO2" s="117"/>
      <c r="BP2" s="118"/>
      <c r="BQ2" s="93"/>
      <c r="BR2" s="117"/>
      <c r="BS2" s="118"/>
      <c r="BT2" s="48"/>
      <c r="BU2" s="48"/>
      <c r="BV2" s="48"/>
      <c r="BW2" s="48"/>
      <c r="BX2" s="48"/>
      <c r="BY2" s="48"/>
      <c r="BZ2" s="48"/>
      <c r="CA2" s="48"/>
      <c r="CB2" s="55"/>
      <c r="CC2" s="55"/>
      <c r="CD2" s="48"/>
      <c r="CE2" s="48"/>
      <c r="CF2" s="48"/>
      <c r="CG2" s="48"/>
      <c r="CH2" s="48"/>
      <c r="CI2" s="50"/>
      <c r="CJ2" s="50"/>
      <c r="CK2" s="50"/>
      <c r="CL2" s="50"/>
      <c r="CM2" s="50"/>
      <c r="CN2" s="50"/>
      <c r="CO2" s="50"/>
      <c r="CP2" s="50"/>
      <c r="CQ2" s="50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</row>
    <row r="3" spans="1:120" s="49" customFormat="1" ht="3" customHeight="1">
      <c r="A3" s="53"/>
      <c r="B3" s="53"/>
      <c r="C3" s="53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Y3" s="48"/>
      <c r="Z3" s="48"/>
      <c r="AA3" s="48"/>
      <c r="AB3" s="54"/>
      <c r="AC3" s="54"/>
      <c r="AD3" s="54"/>
      <c r="AE3" s="54"/>
      <c r="AF3" s="54"/>
      <c r="AG3" s="54"/>
      <c r="AH3" s="54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55"/>
      <c r="CC3" s="55"/>
      <c r="CD3" s="48"/>
      <c r="CE3" s="48"/>
      <c r="CF3" s="48"/>
      <c r="CG3" s="48"/>
      <c r="CH3" s="48"/>
      <c r="CI3" s="50"/>
      <c r="CJ3" s="50"/>
      <c r="CK3" s="50"/>
      <c r="CL3" s="50"/>
      <c r="CM3" s="50"/>
      <c r="CN3" s="50"/>
      <c r="CO3" s="50"/>
      <c r="CP3" s="50"/>
      <c r="CQ3" s="50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</row>
    <row r="4" spans="1:120" s="49" customFormat="1" ht="16.5" customHeight="1">
      <c r="A4" s="53"/>
      <c r="B4" s="53"/>
      <c r="C4" s="53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Y4" s="48"/>
      <c r="Z4" s="48"/>
      <c r="AA4" s="48"/>
      <c r="AB4" s="96" t="s">
        <v>161</v>
      </c>
      <c r="AC4" s="96"/>
      <c r="AD4" s="96"/>
      <c r="AE4" s="96"/>
      <c r="AF4" s="96"/>
      <c r="AG4" s="96"/>
      <c r="AH4" s="96"/>
      <c r="AI4" s="96"/>
      <c r="AJ4" s="119">
        <f>IF(ISBLANK('[1]стр.1_Лист01'!AJ4),"",'[1]стр.1_Лист01'!AJ4)</f>
      </c>
      <c r="AK4" s="119"/>
      <c r="AL4" s="119"/>
      <c r="AM4" s="119">
        <f>IF(ISBLANK('[1]стр.1_Лист01'!AM4),"",'[1]стр.1_Лист01'!AM4)</f>
      </c>
      <c r="AN4" s="119"/>
      <c r="AO4" s="119"/>
      <c r="AP4" s="119">
        <f>IF(ISBLANK('[1]стр.1_Лист01'!AP4),"",'[1]стр.1_Лист01'!AP4)</f>
      </c>
      <c r="AQ4" s="119"/>
      <c r="AR4" s="119"/>
      <c r="AS4" s="119">
        <f>IF(ISBLANK('[1]стр.1_Лист01'!AS4),"",'[1]стр.1_Лист01'!AS4)</f>
      </c>
      <c r="AT4" s="119"/>
      <c r="AU4" s="119"/>
      <c r="AV4" s="119">
        <f>IF(ISBLANK('[1]стр.1_Лист01'!AV4),"",'[1]стр.1_Лист01'!AV4)</f>
      </c>
      <c r="AW4" s="119"/>
      <c r="AX4" s="119"/>
      <c r="AY4" s="119">
        <f>IF(ISBLANK('[1]стр.1_Лист01'!AY4),"",'[1]стр.1_Лист01'!AY4)</f>
      </c>
      <c r="AZ4" s="119"/>
      <c r="BA4" s="119"/>
      <c r="BB4" s="119">
        <f>IF(ISBLANK('[1]стр.1_Лист01'!BB4),"",'[1]стр.1_Лист01'!BB4)</f>
      </c>
      <c r="BC4" s="119"/>
      <c r="BD4" s="119"/>
      <c r="BE4" s="119">
        <f>IF(ISBLANK('[1]стр.1_Лист01'!BE4),"",'[1]стр.1_Лист01'!BE4)</f>
      </c>
      <c r="BF4" s="119"/>
      <c r="BG4" s="119"/>
      <c r="BH4" s="119">
        <f>IF(ISBLANK('[1]стр.1_Лист01'!BH4),"",'[1]стр.1_Лист01'!BH4)</f>
      </c>
      <c r="BI4" s="119"/>
      <c r="BJ4" s="119"/>
      <c r="BK4" s="122" t="s">
        <v>162</v>
      </c>
      <c r="BL4" s="123"/>
      <c r="BM4" s="123"/>
      <c r="BN4" s="123"/>
      <c r="BO4" s="123"/>
      <c r="BP4" s="124"/>
      <c r="BQ4" s="120"/>
      <c r="BR4" s="120"/>
      <c r="BS4" s="120"/>
      <c r="BT4" s="120"/>
      <c r="BU4" s="120"/>
      <c r="BV4" s="120"/>
      <c r="BW4" s="120"/>
      <c r="BX4" s="120"/>
      <c r="BY4" s="120"/>
      <c r="BZ4" s="56"/>
      <c r="CA4" s="56"/>
      <c r="CB4" s="56"/>
      <c r="CC4" s="56"/>
      <c r="CD4" s="56"/>
      <c r="CE4" s="56"/>
      <c r="CF4" s="56"/>
      <c r="CG4" s="56"/>
      <c r="CH4" s="56"/>
      <c r="CK4" s="50"/>
      <c r="CL4" s="50"/>
      <c r="CM4" s="50"/>
      <c r="CN4" s="50"/>
      <c r="CO4" s="50"/>
      <c r="CP4" s="50"/>
      <c r="CQ4" s="50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="57" customFormat="1" ht="11.25" customHeight="1"/>
    <row r="6" s="57" customFormat="1" ht="11.25" customHeight="1"/>
    <row r="7" s="57" customFormat="1" ht="15" customHeight="1">
      <c r="DP7" s="58" t="s">
        <v>163</v>
      </c>
    </row>
    <row r="8" spans="1:120" s="57" customFormat="1" ht="13.5" customHeight="1">
      <c r="A8" s="121" t="s">
        <v>164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="57" customFormat="1" ht="12"/>
    <row r="10" spans="55:107" ht="11.25" customHeight="1">
      <c r="BC10" s="125" t="s">
        <v>165</v>
      </c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</row>
    <row r="11" spans="47:107" ht="16.5" customHeight="1">
      <c r="AU11" s="60" t="s">
        <v>166</v>
      </c>
      <c r="AX11" s="126"/>
      <c r="AY11" s="126"/>
      <c r="AZ11" s="126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</row>
    <row r="12" spans="55:107" ht="11.25" customHeight="1"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</row>
    <row r="13" spans="1:120" s="57" customFormat="1" ht="25.5" customHeight="1">
      <c r="A13" s="127" t="s">
        <v>33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8" t="s">
        <v>167</v>
      </c>
      <c r="BP13" s="128"/>
      <c r="BQ13" s="128"/>
      <c r="BR13" s="128"/>
      <c r="BS13" s="128"/>
      <c r="BT13" s="128"/>
      <c r="BU13" s="128"/>
      <c r="BV13" s="128"/>
      <c r="BW13" s="128"/>
      <c r="BX13" s="127" t="s">
        <v>168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</row>
    <row r="14" spans="1:120" s="49" customFormat="1" ht="12" customHeight="1">
      <c r="A14" s="129">
        <v>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>
        <v>2</v>
      </c>
      <c r="BP14" s="129"/>
      <c r="BQ14" s="129"/>
      <c r="BR14" s="129"/>
      <c r="BS14" s="129"/>
      <c r="BT14" s="129"/>
      <c r="BU14" s="129"/>
      <c r="BV14" s="129"/>
      <c r="BW14" s="129"/>
      <c r="BX14" s="130">
        <v>3</v>
      </c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</row>
    <row r="15" spans="1:120" ht="16.5" customHeight="1">
      <c r="A15" s="62" t="s">
        <v>169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131" t="s">
        <v>170</v>
      </c>
      <c r="BP15" s="131"/>
      <c r="BQ15" s="131"/>
      <c r="BR15" s="131"/>
      <c r="BS15" s="131"/>
      <c r="BT15" s="131"/>
      <c r="BU15" s="131"/>
      <c r="BV15" s="131"/>
      <c r="BW15" s="132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</row>
    <row r="16" spans="1:75" ht="5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</row>
    <row r="17" spans="1:120" ht="16.5" customHeight="1">
      <c r="A17" s="62" t="s">
        <v>171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131" t="s">
        <v>172</v>
      </c>
      <c r="BP17" s="131"/>
      <c r="BQ17" s="131"/>
      <c r="BR17" s="131"/>
      <c r="BS17" s="131"/>
      <c r="BT17" s="131"/>
      <c r="BU17" s="131"/>
      <c r="BV17" s="131"/>
      <c r="BW17" s="132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</row>
    <row r="18" spans="1:75" ht="9" customHeight="1">
      <c r="A18" s="133" t="s">
        <v>173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57"/>
      <c r="BP18" s="57"/>
      <c r="BQ18" s="57"/>
      <c r="BR18" s="57"/>
      <c r="BS18" s="57"/>
      <c r="BT18" s="57"/>
      <c r="BU18" s="57"/>
      <c r="BV18" s="57"/>
      <c r="BW18" s="57"/>
    </row>
    <row r="19" spans="1:120" ht="16.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1" t="s">
        <v>174</v>
      </c>
      <c r="BP19" s="131"/>
      <c r="BQ19" s="131"/>
      <c r="BR19" s="131"/>
      <c r="BS19" s="131"/>
      <c r="BT19" s="131"/>
      <c r="BU19" s="131"/>
      <c r="BV19" s="131"/>
      <c r="BW19" s="132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</row>
    <row r="20" spans="1:75" ht="9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57"/>
      <c r="BP20" s="57"/>
      <c r="BQ20" s="57"/>
      <c r="BR20" s="57"/>
      <c r="BS20" s="57"/>
      <c r="BT20" s="57"/>
      <c r="BU20" s="57"/>
      <c r="BV20" s="57"/>
      <c r="BW20" s="57"/>
    </row>
    <row r="21" spans="1:120" ht="16.5" customHeight="1">
      <c r="A21" s="62" t="s">
        <v>175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131" t="s">
        <v>176</v>
      </c>
      <c r="BP21" s="131"/>
      <c r="BQ21" s="131"/>
      <c r="BR21" s="131"/>
      <c r="BS21" s="131"/>
      <c r="BT21" s="131"/>
      <c r="BU21" s="131"/>
      <c r="BV21" s="131"/>
      <c r="BW21" s="132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</row>
    <row r="22" spans="1:75" ht="5.2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120" ht="16.5" customHeight="1">
      <c r="A23" s="62" t="s">
        <v>177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131" t="s">
        <v>178</v>
      </c>
      <c r="BP23" s="131"/>
      <c r="BQ23" s="131"/>
      <c r="BR23" s="131"/>
      <c r="BS23" s="131"/>
      <c r="BT23" s="131"/>
      <c r="BU23" s="131"/>
      <c r="BV23" s="131"/>
      <c r="BW23" s="132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</row>
    <row r="24" spans="1:75" ht="5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120" ht="16.5" customHeight="1">
      <c r="A25" s="64" t="s">
        <v>179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131" t="s">
        <v>180</v>
      </c>
      <c r="BP25" s="131"/>
      <c r="BQ25" s="131"/>
      <c r="BR25" s="131"/>
      <c r="BS25" s="131"/>
      <c r="BT25" s="131"/>
      <c r="BU25" s="131"/>
      <c r="BV25" s="131"/>
      <c r="BW25" s="132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</row>
    <row r="26" spans="1:75" ht="5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120" ht="16.5" customHeight="1">
      <c r="A27" s="62" t="s">
        <v>181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131" t="s">
        <v>182</v>
      </c>
      <c r="BP27" s="131"/>
      <c r="BQ27" s="131"/>
      <c r="BR27" s="131"/>
      <c r="BS27" s="131"/>
      <c r="BT27" s="131"/>
      <c r="BU27" s="131"/>
      <c r="BV27" s="131"/>
      <c r="BW27" s="132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</row>
    <row r="28" spans="1:75" ht="12" customHeight="1">
      <c r="A28" s="133" t="s">
        <v>183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120" ht="16.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1" t="s">
        <v>184</v>
      </c>
      <c r="BP29" s="131"/>
      <c r="BQ29" s="131"/>
      <c r="BR29" s="131"/>
      <c r="BS29" s="131"/>
      <c r="BT29" s="131"/>
      <c r="BU29" s="131"/>
      <c r="BV29" s="131"/>
      <c r="BW29" s="132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</row>
    <row r="30" spans="1:75" ht="12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57"/>
      <c r="BP30" s="57"/>
      <c r="BQ30" s="57"/>
      <c r="BR30" s="57"/>
      <c r="BS30" s="57"/>
      <c r="BT30" s="57"/>
      <c r="BU30" s="57"/>
      <c r="BV30" s="57"/>
      <c r="BW30" s="57"/>
    </row>
    <row r="31" spans="1:75" ht="3" customHeight="1">
      <c r="A31" s="134" t="s">
        <v>185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57"/>
      <c r="BP31" s="57"/>
      <c r="BQ31" s="57"/>
      <c r="BR31" s="57"/>
      <c r="BS31" s="57"/>
      <c r="BT31" s="57"/>
      <c r="BU31" s="57"/>
      <c r="BV31" s="57"/>
      <c r="BW31" s="57"/>
    </row>
    <row r="32" spans="1:120" ht="16.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1" t="s">
        <v>186</v>
      </c>
      <c r="BP32" s="131"/>
      <c r="BQ32" s="131"/>
      <c r="BR32" s="131"/>
      <c r="BS32" s="131"/>
      <c r="BT32" s="131"/>
      <c r="BU32" s="131"/>
      <c r="BV32" s="131"/>
      <c r="BW32" s="132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</row>
    <row r="33" spans="1:75" ht="9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57"/>
      <c r="BP33" s="57"/>
      <c r="BQ33" s="57"/>
      <c r="BR33" s="57"/>
      <c r="BS33" s="57"/>
      <c r="BT33" s="57"/>
      <c r="BU33" s="57"/>
      <c r="BV33" s="57"/>
      <c r="BW33" s="57"/>
    </row>
    <row r="34" spans="1:120" ht="16.5" customHeight="1">
      <c r="A34" s="64" t="s">
        <v>187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131" t="s">
        <v>188</v>
      </c>
      <c r="BP34" s="131"/>
      <c r="BQ34" s="131"/>
      <c r="BR34" s="131"/>
      <c r="BS34" s="131"/>
      <c r="BT34" s="131"/>
      <c r="BU34" s="131"/>
      <c r="BV34" s="131"/>
      <c r="BW34" s="132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</row>
    <row r="35" spans="1:75" ht="9" customHeight="1">
      <c r="A35" s="135" t="s">
        <v>189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57"/>
      <c r="BP35" s="57"/>
      <c r="BQ35" s="57"/>
      <c r="BR35" s="57"/>
      <c r="BS35" s="57"/>
      <c r="BT35" s="57"/>
      <c r="BU35" s="57"/>
      <c r="BV35" s="57"/>
      <c r="BW35" s="57"/>
    </row>
    <row r="36" spans="1:120" ht="16.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1" t="s">
        <v>190</v>
      </c>
      <c r="BP36" s="131"/>
      <c r="BQ36" s="131"/>
      <c r="BR36" s="131"/>
      <c r="BS36" s="131"/>
      <c r="BT36" s="131"/>
      <c r="BU36" s="131"/>
      <c r="BV36" s="131"/>
      <c r="BW36" s="132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</row>
    <row r="37" spans="1:75" ht="2.2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57"/>
      <c r="BP37" s="57"/>
      <c r="BQ37" s="57"/>
      <c r="BR37" s="57"/>
      <c r="BS37" s="57"/>
      <c r="BT37" s="57"/>
      <c r="BU37" s="57"/>
      <c r="BV37" s="57"/>
      <c r="BW37" s="57"/>
    </row>
    <row r="38" spans="1:75" ht="6.75" customHeight="1">
      <c r="A38" s="136" t="s">
        <v>191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57"/>
      <c r="BP38" s="57"/>
      <c r="BQ38" s="57"/>
      <c r="BR38" s="57"/>
      <c r="BS38" s="57"/>
      <c r="BT38" s="57"/>
      <c r="BU38" s="57"/>
      <c r="BV38" s="57"/>
      <c r="BW38" s="57"/>
    </row>
    <row r="39" spans="1:120" ht="16.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1" t="s">
        <v>192</v>
      </c>
      <c r="BP39" s="131"/>
      <c r="BQ39" s="131"/>
      <c r="BR39" s="131"/>
      <c r="BS39" s="131"/>
      <c r="BT39" s="131"/>
      <c r="BU39" s="131"/>
      <c r="BV39" s="131"/>
      <c r="BW39" s="132"/>
      <c r="BX39" s="126">
        <v>9</v>
      </c>
      <c r="BY39" s="126"/>
      <c r="BZ39" s="126"/>
      <c r="CA39" s="126">
        <v>0</v>
      </c>
      <c r="CB39" s="126"/>
      <c r="CC39" s="126"/>
      <c r="CD39" s="126">
        <v>0</v>
      </c>
      <c r="CE39" s="126"/>
      <c r="CF39" s="126"/>
      <c r="CG39" s="126">
        <v>0</v>
      </c>
      <c r="CH39" s="126"/>
      <c r="CI39" s="126"/>
      <c r="CJ39" s="126">
        <v>0</v>
      </c>
      <c r="CK39" s="126"/>
      <c r="CL39" s="126"/>
      <c r="CM39" s="126">
        <v>0</v>
      </c>
      <c r="CN39" s="126"/>
      <c r="CO39" s="126"/>
      <c r="CP39" s="126" t="s">
        <v>210</v>
      </c>
      <c r="CQ39" s="126"/>
      <c r="CR39" s="126"/>
      <c r="CS39" s="126" t="s">
        <v>210</v>
      </c>
      <c r="CT39" s="126"/>
      <c r="CU39" s="126"/>
      <c r="CV39" s="126" t="s">
        <v>210</v>
      </c>
      <c r="CW39" s="126"/>
      <c r="CX39" s="126"/>
      <c r="CY39" s="126" t="s">
        <v>210</v>
      </c>
      <c r="CZ39" s="126"/>
      <c r="DA39" s="126"/>
      <c r="DB39" s="126" t="s">
        <v>210</v>
      </c>
      <c r="DC39" s="126"/>
      <c r="DD39" s="126"/>
      <c r="DE39" s="126" t="s">
        <v>210</v>
      </c>
      <c r="DF39" s="126"/>
      <c r="DG39" s="126"/>
      <c r="DH39" s="126" t="s">
        <v>210</v>
      </c>
      <c r="DI39" s="126"/>
      <c r="DJ39" s="126"/>
      <c r="DK39" s="126" t="s">
        <v>210</v>
      </c>
      <c r="DL39" s="126"/>
      <c r="DM39" s="126"/>
      <c r="DN39" s="126" t="s">
        <v>210</v>
      </c>
      <c r="DO39" s="126"/>
      <c r="DP39" s="126"/>
    </row>
    <row r="40" spans="1:75" ht="3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57"/>
      <c r="BP40" s="57"/>
      <c r="BQ40" s="57"/>
      <c r="BR40" s="57"/>
      <c r="BS40" s="57"/>
      <c r="BT40" s="57"/>
      <c r="BU40" s="57"/>
      <c r="BV40" s="57"/>
      <c r="BW40" s="57"/>
    </row>
    <row r="41" spans="1:75" ht="10.5" customHeight="1">
      <c r="A41" s="137" t="s">
        <v>193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57"/>
      <c r="BP41" s="57"/>
      <c r="BQ41" s="57"/>
      <c r="BR41" s="57"/>
      <c r="BS41" s="57"/>
      <c r="BT41" s="57"/>
      <c r="BU41" s="57"/>
      <c r="BV41" s="57"/>
      <c r="BW41" s="57"/>
    </row>
    <row r="42" spans="1:120" ht="16.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1" t="s">
        <v>194</v>
      </c>
      <c r="BP42" s="131"/>
      <c r="BQ42" s="131"/>
      <c r="BR42" s="131"/>
      <c r="BS42" s="131"/>
      <c r="BT42" s="131"/>
      <c r="BU42" s="131"/>
      <c r="BV42" s="131"/>
      <c r="BW42" s="132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</row>
    <row r="43" spans="1:75" ht="6.7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57"/>
      <c r="BP43" s="57"/>
      <c r="BQ43" s="57"/>
      <c r="BR43" s="57"/>
      <c r="BS43" s="57"/>
      <c r="BT43" s="57"/>
      <c r="BU43" s="57"/>
      <c r="BV43" s="57"/>
      <c r="BW43" s="57"/>
    </row>
    <row r="44" spans="1:75" ht="5.25" customHeight="1">
      <c r="A44" s="134" t="s">
        <v>195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57"/>
      <c r="BP44" s="57"/>
      <c r="BQ44" s="57"/>
      <c r="BR44" s="57"/>
      <c r="BS44" s="57"/>
      <c r="BT44" s="57"/>
      <c r="BU44" s="57"/>
      <c r="BV44" s="57"/>
      <c r="BW44" s="57"/>
    </row>
    <row r="45" spans="1:89" ht="16.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1" t="s">
        <v>196</v>
      </c>
      <c r="BP45" s="131"/>
      <c r="BQ45" s="131"/>
      <c r="BR45" s="131"/>
      <c r="BS45" s="131"/>
      <c r="BT45" s="131"/>
      <c r="BU45" s="131"/>
      <c r="BV45" s="131"/>
      <c r="BW45" s="132"/>
      <c r="BX45" s="126">
        <v>2</v>
      </c>
      <c r="BY45" s="126"/>
      <c r="BZ45" s="126"/>
      <c r="CA45" s="126">
        <v>0</v>
      </c>
      <c r="CB45" s="126"/>
      <c r="CC45" s="126"/>
      <c r="CD45" s="138" t="s">
        <v>197</v>
      </c>
      <c r="CE45" s="139"/>
      <c r="CF45" s="126" t="s">
        <v>210</v>
      </c>
      <c r="CG45" s="126"/>
      <c r="CH45" s="126"/>
      <c r="CI45" s="126" t="s">
        <v>210</v>
      </c>
      <c r="CJ45" s="126"/>
      <c r="CK45" s="126"/>
    </row>
    <row r="46" spans="1:75" ht="5.25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57"/>
      <c r="BP46" s="57"/>
      <c r="BQ46" s="57"/>
      <c r="BR46" s="57"/>
      <c r="BS46" s="57"/>
      <c r="BT46" s="57"/>
      <c r="BU46" s="57"/>
      <c r="BV46" s="57"/>
      <c r="BW46" s="57"/>
    </row>
    <row r="47" spans="1:89" ht="16.5" customHeight="1">
      <c r="A47" s="65" t="s">
        <v>198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131" t="s">
        <v>199</v>
      </c>
      <c r="BP47" s="131"/>
      <c r="BQ47" s="131"/>
      <c r="BR47" s="131"/>
      <c r="BS47" s="131"/>
      <c r="BT47" s="131"/>
      <c r="BU47" s="131"/>
      <c r="BV47" s="131"/>
      <c r="BW47" s="132"/>
      <c r="BX47" s="126">
        <v>2</v>
      </c>
      <c r="BY47" s="126"/>
      <c r="BZ47" s="126"/>
      <c r="CA47" s="126" t="s">
        <v>210</v>
      </c>
      <c r="CB47" s="126"/>
      <c r="CC47" s="126"/>
      <c r="CD47" s="138" t="s">
        <v>197</v>
      </c>
      <c r="CE47" s="139"/>
      <c r="CF47" s="126">
        <v>0</v>
      </c>
      <c r="CG47" s="126"/>
      <c r="CH47" s="126"/>
      <c r="CI47" s="126">
        <v>0</v>
      </c>
      <c r="CJ47" s="126"/>
      <c r="CK47" s="126"/>
    </row>
    <row r="48" spans="1:75" ht="5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</row>
    <row r="49" spans="1:89" ht="16.5" customHeight="1">
      <c r="A49" s="65" t="s">
        <v>200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131" t="s">
        <v>201</v>
      </c>
      <c r="BP49" s="131"/>
      <c r="BQ49" s="131"/>
      <c r="BR49" s="131"/>
      <c r="BS49" s="131"/>
      <c r="BT49" s="131"/>
      <c r="BU49" s="131"/>
      <c r="BV49" s="131"/>
      <c r="BW49" s="132"/>
      <c r="BX49" s="126">
        <v>1</v>
      </c>
      <c r="BY49" s="126"/>
      <c r="BZ49" s="126"/>
      <c r="CA49" s="126">
        <v>8</v>
      </c>
      <c r="CB49" s="126"/>
      <c r="CC49" s="126"/>
      <c r="CD49" s="138" t="s">
        <v>197</v>
      </c>
      <c r="CE49" s="139"/>
      <c r="CF49" s="126" t="s">
        <v>210</v>
      </c>
      <c r="CG49" s="126"/>
      <c r="CH49" s="126"/>
      <c r="CI49" s="126" t="s">
        <v>210</v>
      </c>
      <c r="CJ49" s="126"/>
      <c r="CK49" s="126"/>
    </row>
    <row r="50" spans="1:75" ht="9" customHeight="1">
      <c r="A50" s="137" t="s">
        <v>202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57"/>
      <c r="BP50" s="57"/>
      <c r="BQ50" s="57"/>
      <c r="BR50" s="57"/>
      <c r="BS50" s="57"/>
      <c r="BT50" s="57"/>
      <c r="BU50" s="57"/>
      <c r="BV50" s="57"/>
      <c r="BW50" s="57"/>
    </row>
    <row r="51" spans="1:89" ht="16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1" t="s">
        <v>203</v>
      </c>
      <c r="BP51" s="131"/>
      <c r="BQ51" s="131"/>
      <c r="BR51" s="131"/>
      <c r="BS51" s="131"/>
      <c r="BT51" s="131"/>
      <c r="BU51" s="131"/>
      <c r="BV51" s="131"/>
      <c r="BW51" s="132"/>
      <c r="BX51" s="126" t="s">
        <v>210</v>
      </c>
      <c r="BY51" s="126"/>
      <c r="BZ51" s="126"/>
      <c r="CA51" s="126" t="s">
        <v>210</v>
      </c>
      <c r="CB51" s="126"/>
      <c r="CC51" s="126"/>
      <c r="CD51" s="138" t="s">
        <v>197</v>
      </c>
      <c r="CE51" s="139"/>
      <c r="CF51" s="126" t="s">
        <v>210</v>
      </c>
      <c r="CG51" s="126"/>
      <c r="CH51" s="126"/>
      <c r="CI51" s="126" t="s">
        <v>210</v>
      </c>
      <c r="CJ51" s="126"/>
      <c r="CK51" s="126"/>
    </row>
    <row r="52" spans="1:75" ht="3.7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57"/>
      <c r="BP52" s="57"/>
      <c r="BQ52" s="57"/>
      <c r="BR52" s="57"/>
      <c r="BS52" s="57"/>
      <c r="BT52" s="57"/>
      <c r="BU52" s="57"/>
      <c r="BV52" s="57"/>
      <c r="BW52" s="57"/>
    </row>
    <row r="53" spans="1:75" ht="4.5" customHeight="1">
      <c r="A53" s="136" t="s">
        <v>204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57"/>
      <c r="BP53" s="57"/>
      <c r="BQ53" s="57"/>
      <c r="BR53" s="57"/>
      <c r="BS53" s="57"/>
      <c r="BT53" s="57"/>
      <c r="BU53" s="57"/>
      <c r="BV53" s="57"/>
      <c r="BW53" s="57"/>
    </row>
    <row r="54" spans="1:120" ht="16.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1" t="s">
        <v>205</v>
      </c>
      <c r="BP54" s="131"/>
      <c r="BQ54" s="131"/>
      <c r="BR54" s="131"/>
      <c r="BS54" s="131"/>
      <c r="BT54" s="131"/>
      <c r="BU54" s="131"/>
      <c r="BV54" s="131"/>
      <c r="BW54" s="132"/>
      <c r="BX54" s="126">
        <v>1</v>
      </c>
      <c r="BY54" s="126"/>
      <c r="BZ54" s="126"/>
      <c r="CA54" s="126">
        <v>8</v>
      </c>
      <c r="CB54" s="126"/>
      <c r="CC54" s="126"/>
      <c r="CD54" s="126">
        <v>0</v>
      </c>
      <c r="CE54" s="126"/>
      <c r="CF54" s="126"/>
      <c r="CG54" s="126">
        <v>0</v>
      </c>
      <c r="CH54" s="126"/>
      <c r="CI54" s="126"/>
      <c r="CJ54" s="126">
        <v>0</v>
      </c>
      <c r="CK54" s="126"/>
      <c r="CL54" s="126"/>
      <c r="CM54" s="126">
        <v>0</v>
      </c>
      <c r="CN54" s="126"/>
      <c r="CO54" s="126"/>
      <c r="CP54" s="126" t="s">
        <v>210</v>
      </c>
      <c r="CQ54" s="126"/>
      <c r="CR54" s="126"/>
      <c r="CS54" s="126" t="s">
        <v>210</v>
      </c>
      <c r="CT54" s="126"/>
      <c r="CU54" s="126"/>
      <c r="CV54" s="126" t="s">
        <v>210</v>
      </c>
      <c r="CW54" s="126"/>
      <c r="CX54" s="126"/>
      <c r="CY54" s="126" t="s">
        <v>210</v>
      </c>
      <c r="CZ54" s="126"/>
      <c r="DA54" s="126"/>
      <c r="DB54" s="126" t="s">
        <v>210</v>
      </c>
      <c r="DC54" s="126"/>
      <c r="DD54" s="126"/>
      <c r="DE54" s="126" t="s">
        <v>210</v>
      </c>
      <c r="DF54" s="126"/>
      <c r="DG54" s="126"/>
      <c r="DH54" s="126" t="s">
        <v>210</v>
      </c>
      <c r="DI54" s="126"/>
      <c r="DJ54" s="126"/>
      <c r="DK54" s="126" t="s">
        <v>210</v>
      </c>
      <c r="DL54" s="126"/>
      <c r="DM54" s="126"/>
      <c r="DN54" s="126" t="s">
        <v>210</v>
      </c>
      <c r="DO54" s="126"/>
      <c r="DP54" s="126"/>
    </row>
    <row r="55" spans="1:75" ht="3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57"/>
      <c r="BP55" s="57"/>
      <c r="BQ55" s="57"/>
      <c r="BR55" s="57"/>
      <c r="BS55" s="57"/>
      <c r="BT55" s="57"/>
      <c r="BU55" s="57"/>
      <c r="BV55" s="57"/>
      <c r="BW55" s="57"/>
    </row>
    <row r="56" spans="1:75" ht="5.25" customHeight="1">
      <c r="A56" s="137" t="s">
        <v>206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57"/>
      <c r="BP56" s="57"/>
      <c r="BQ56" s="57"/>
      <c r="BR56" s="57"/>
      <c r="BS56" s="57"/>
      <c r="BT56" s="57"/>
      <c r="BU56" s="57"/>
      <c r="BV56" s="57"/>
      <c r="BW56" s="57"/>
    </row>
    <row r="57" spans="1:120" ht="16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1" t="s">
        <v>207</v>
      </c>
      <c r="BP57" s="131"/>
      <c r="BQ57" s="131"/>
      <c r="BR57" s="131"/>
      <c r="BS57" s="131"/>
      <c r="BT57" s="131"/>
      <c r="BU57" s="131"/>
      <c r="BV57" s="131"/>
      <c r="BW57" s="132"/>
      <c r="BX57" s="126">
        <v>1</v>
      </c>
      <c r="BY57" s="126"/>
      <c r="BZ57" s="126"/>
      <c r="CA57" s="126">
        <v>8</v>
      </c>
      <c r="CB57" s="126"/>
      <c r="CC57" s="126"/>
      <c r="CD57" s="126">
        <v>0</v>
      </c>
      <c r="CE57" s="126"/>
      <c r="CF57" s="126"/>
      <c r="CG57" s="126">
        <v>0</v>
      </c>
      <c r="CH57" s="126"/>
      <c r="CI57" s="126"/>
      <c r="CJ57" s="126">
        <v>0</v>
      </c>
      <c r="CK57" s="126"/>
      <c r="CL57" s="126"/>
      <c r="CM57" s="126" t="s">
        <v>210</v>
      </c>
      <c r="CN57" s="126"/>
      <c r="CO57" s="126"/>
      <c r="CP57" s="126" t="s">
        <v>210</v>
      </c>
      <c r="CQ57" s="126"/>
      <c r="CR57" s="126"/>
      <c r="CS57" s="126" t="s">
        <v>210</v>
      </c>
      <c r="CT57" s="126"/>
      <c r="CU57" s="126"/>
      <c r="CV57" s="126" t="s">
        <v>210</v>
      </c>
      <c r="CW57" s="126"/>
      <c r="CX57" s="126"/>
      <c r="CY57" s="126" t="s">
        <v>210</v>
      </c>
      <c r="CZ57" s="126"/>
      <c r="DA57" s="126"/>
      <c r="DB57" s="126" t="s">
        <v>210</v>
      </c>
      <c r="DC57" s="126"/>
      <c r="DD57" s="126"/>
      <c r="DE57" s="126" t="s">
        <v>210</v>
      </c>
      <c r="DF57" s="126"/>
      <c r="DG57" s="126"/>
      <c r="DH57" s="126" t="s">
        <v>210</v>
      </c>
      <c r="DI57" s="126"/>
      <c r="DJ57" s="126"/>
      <c r="DK57" s="126" t="s">
        <v>210</v>
      </c>
      <c r="DL57" s="126"/>
      <c r="DM57" s="126"/>
      <c r="DN57" s="126" t="s">
        <v>210</v>
      </c>
      <c r="DO57" s="126"/>
      <c r="DP57" s="126"/>
    </row>
    <row r="58" spans="1:75" ht="3.75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57"/>
      <c r="BP58" s="57"/>
      <c r="BQ58" s="57"/>
      <c r="BR58" s="57"/>
      <c r="BS58" s="57"/>
      <c r="BT58" s="57"/>
      <c r="BU58" s="57"/>
      <c r="BV58" s="57"/>
      <c r="BW58" s="57"/>
    </row>
    <row r="59" spans="1:75" ht="3.75" customHeight="1">
      <c r="A59" s="137" t="s">
        <v>208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57"/>
      <c r="BP59" s="57"/>
      <c r="BQ59" s="57"/>
      <c r="BR59" s="57"/>
      <c r="BS59" s="57"/>
      <c r="BT59" s="57"/>
      <c r="BU59" s="57"/>
      <c r="BV59" s="57"/>
      <c r="BW59" s="57"/>
    </row>
    <row r="60" spans="1:120" ht="16.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1" t="s">
        <v>209</v>
      </c>
      <c r="BP60" s="131"/>
      <c r="BQ60" s="131"/>
      <c r="BR60" s="131"/>
      <c r="BS60" s="131"/>
      <c r="BT60" s="131"/>
      <c r="BU60" s="131"/>
      <c r="BV60" s="131"/>
      <c r="BW60" s="132"/>
      <c r="BX60" s="126">
        <v>1</v>
      </c>
      <c r="BY60" s="126"/>
      <c r="BZ60" s="126"/>
      <c r="CA60" s="126">
        <v>6</v>
      </c>
      <c r="CB60" s="126"/>
      <c r="CC60" s="126"/>
      <c r="CD60" s="126">
        <v>2</v>
      </c>
      <c r="CE60" s="126"/>
      <c r="CF60" s="126"/>
      <c r="CG60" s="126">
        <v>0</v>
      </c>
      <c r="CH60" s="126"/>
      <c r="CI60" s="126"/>
      <c r="CJ60" s="126">
        <v>0</v>
      </c>
      <c r="CK60" s="126"/>
      <c r="CL60" s="126"/>
      <c r="CM60" s="126">
        <v>0</v>
      </c>
      <c r="CN60" s="126"/>
      <c r="CO60" s="126"/>
      <c r="CP60" s="126" t="s">
        <v>210</v>
      </c>
      <c r="CQ60" s="126"/>
      <c r="CR60" s="126"/>
      <c r="CS60" s="126" t="s">
        <v>210</v>
      </c>
      <c r="CT60" s="126"/>
      <c r="CU60" s="126"/>
      <c r="CV60" s="126" t="s">
        <v>210</v>
      </c>
      <c r="CW60" s="126"/>
      <c r="CX60" s="126"/>
      <c r="CY60" s="126" t="s">
        <v>210</v>
      </c>
      <c r="CZ60" s="126"/>
      <c r="DA60" s="126"/>
      <c r="DB60" s="126" t="s">
        <v>210</v>
      </c>
      <c r="DC60" s="126"/>
      <c r="DD60" s="126"/>
      <c r="DE60" s="126" t="s">
        <v>210</v>
      </c>
      <c r="DF60" s="126"/>
      <c r="DG60" s="126"/>
      <c r="DH60" s="126" t="s">
        <v>210</v>
      </c>
      <c r="DI60" s="126"/>
      <c r="DJ60" s="126"/>
      <c r="DK60" s="126" t="s">
        <v>210</v>
      </c>
      <c r="DL60" s="126"/>
      <c r="DM60" s="126"/>
      <c r="DN60" s="126" t="s">
        <v>210</v>
      </c>
      <c r="DO60" s="126"/>
      <c r="DP60" s="126"/>
    </row>
    <row r="61" spans="1:75" ht="3.75" customHeight="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57"/>
      <c r="BP61" s="57"/>
      <c r="BQ61" s="57"/>
      <c r="BR61" s="57"/>
      <c r="BS61" s="57"/>
      <c r="BT61" s="57"/>
      <c r="BU61" s="57"/>
      <c r="BV61" s="57"/>
      <c r="BW61" s="57"/>
    </row>
    <row r="62" s="57" customFormat="1" ht="12.75" customHeight="1"/>
    <row r="63" s="57" customFormat="1" ht="12.75" customHeight="1"/>
    <row r="64" s="57" customFormat="1" ht="12.75" customHeight="1"/>
    <row r="65" s="57" customFormat="1" ht="12.75" customHeight="1"/>
    <row r="66" s="57" customFormat="1" ht="12"/>
    <row r="67" s="57" customFormat="1" ht="12.75" customHeight="1"/>
    <row r="68" s="57" customFormat="1" ht="12.75" customHeight="1"/>
    <row r="69" s="57" customFormat="1" ht="12.75" customHeight="1"/>
    <row r="70" s="57" customFormat="1" ht="12.75" customHeight="1"/>
    <row r="71" s="57" customFormat="1" ht="12.75" customHeight="1"/>
    <row r="72" s="57" customFormat="1" ht="12.75" customHeight="1"/>
    <row r="73" s="57" customFormat="1" ht="13.5" customHeight="1"/>
    <row r="74" spans="1:120" s="49" customFormat="1" ht="14.25" customHeight="1">
      <c r="A74" s="95"/>
      <c r="B74" s="95"/>
      <c r="C74" s="95"/>
      <c r="DN74" s="95"/>
      <c r="DO74" s="95"/>
      <c r="DP74" s="95"/>
    </row>
  </sheetData>
  <mergeCells count="331">
    <mergeCell ref="A74:C74"/>
    <mergeCell ref="DN74:DP74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CM60:CO60"/>
    <mergeCell ref="CP60:CR60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DK54:DM54"/>
    <mergeCell ref="DN54:DP54"/>
    <mergeCell ref="A56:BN58"/>
    <mergeCell ref="BO57:BW57"/>
    <mergeCell ref="BX57:BZ57"/>
    <mergeCell ref="CA57:CC57"/>
    <mergeCell ref="CD57:CF57"/>
    <mergeCell ref="CG57:CI57"/>
    <mergeCell ref="CJ57:CL57"/>
    <mergeCell ref="CM57:CO57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CD51:CE51"/>
    <mergeCell ref="CF51:CH51"/>
    <mergeCell ref="CI51:CK51"/>
    <mergeCell ref="A53:BN55"/>
    <mergeCell ref="BO54:BW54"/>
    <mergeCell ref="BX54:BZ54"/>
    <mergeCell ref="CA54:CC54"/>
    <mergeCell ref="CD54:CF54"/>
    <mergeCell ref="CG54:CI54"/>
    <mergeCell ref="CJ54:CL54"/>
    <mergeCell ref="A50:BN52"/>
    <mergeCell ref="BO51:BW51"/>
    <mergeCell ref="BX51:BZ51"/>
    <mergeCell ref="CA51:CC51"/>
    <mergeCell ref="CF47:CH47"/>
    <mergeCell ref="CI47:CK47"/>
    <mergeCell ref="BO49:BW49"/>
    <mergeCell ref="BX49:BZ49"/>
    <mergeCell ref="CA49:CC49"/>
    <mergeCell ref="CD49:CE49"/>
    <mergeCell ref="CF49:CH49"/>
    <mergeCell ref="CI49:CK49"/>
    <mergeCell ref="BO47:BW47"/>
    <mergeCell ref="BX47:BZ47"/>
    <mergeCell ref="CA47:CC47"/>
    <mergeCell ref="CD47:CE47"/>
    <mergeCell ref="DN42:DP42"/>
    <mergeCell ref="A44:BN46"/>
    <mergeCell ref="BO45:BW45"/>
    <mergeCell ref="BX45:BZ45"/>
    <mergeCell ref="CA45:CC45"/>
    <mergeCell ref="CD45:CE45"/>
    <mergeCell ref="CF45:CH45"/>
    <mergeCell ref="CI45:CK45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41:BN43"/>
    <mergeCell ref="BO42:BW42"/>
    <mergeCell ref="BX42:BZ42"/>
    <mergeCell ref="CA42:CC42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DN36:DP36"/>
    <mergeCell ref="A38:BN40"/>
    <mergeCell ref="BO39:BW39"/>
    <mergeCell ref="BX39:BZ39"/>
    <mergeCell ref="CA39:CC39"/>
    <mergeCell ref="CD39:CF39"/>
    <mergeCell ref="CG39:CI39"/>
    <mergeCell ref="CJ39:CL39"/>
    <mergeCell ref="CM39:CO39"/>
    <mergeCell ref="CP39:CR39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A35:BN37"/>
    <mergeCell ref="BO36:BW36"/>
    <mergeCell ref="BX36:BZ36"/>
    <mergeCell ref="CA36:CC36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BO34:BW34"/>
    <mergeCell ref="BX34:BZ34"/>
    <mergeCell ref="CA34:CC34"/>
    <mergeCell ref="CD34:CF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29:DP29"/>
    <mergeCell ref="A31:BN33"/>
    <mergeCell ref="BO32:BW32"/>
    <mergeCell ref="BX32:BZ32"/>
    <mergeCell ref="CA32:CC32"/>
    <mergeCell ref="CD32:CF32"/>
    <mergeCell ref="CG32:CI32"/>
    <mergeCell ref="CJ32:CL32"/>
    <mergeCell ref="CM32:CO32"/>
    <mergeCell ref="CP32:CR32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CD29:CF29"/>
    <mergeCell ref="CG29:CI29"/>
    <mergeCell ref="CJ29:CL29"/>
    <mergeCell ref="CM29:CO29"/>
    <mergeCell ref="A28:BN30"/>
    <mergeCell ref="BO29:BW29"/>
    <mergeCell ref="BX29:BZ29"/>
    <mergeCell ref="CA29:CC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O27:BW27"/>
    <mergeCell ref="BX27:BZ27"/>
    <mergeCell ref="CA27:CC27"/>
    <mergeCell ref="CD27:CF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O25:BW25"/>
    <mergeCell ref="BX25:BZ25"/>
    <mergeCell ref="CA25:CC25"/>
    <mergeCell ref="CD25:CF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O23:BW23"/>
    <mergeCell ref="BX23:BZ23"/>
    <mergeCell ref="CA23:CC23"/>
    <mergeCell ref="CD23:CF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J19:CL19"/>
    <mergeCell ref="CV17:CX17"/>
    <mergeCell ref="CY17:DA17"/>
    <mergeCell ref="DB17:DD17"/>
    <mergeCell ref="DE17:DG17"/>
    <mergeCell ref="DN15:DP15"/>
    <mergeCell ref="BO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BC10:DC12"/>
    <mergeCell ref="AX11:AZ11"/>
    <mergeCell ref="A13:BN13"/>
    <mergeCell ref="BO13:BW13"/>
    <mergeCell ref="BX13:DP13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/>
  <pageMargins left="0.75" right="0.75" top="1" bottom="1" header="0.5" footer="0.5"/>
  <pageSetup orientation="portrait" paperSize="9"/>
  <legacyDrawing r:id="rId2"/>
  <oleObjects>
    <oleObject progId="CorelBarCode.9" shapeId="174306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DP66"/>
  <sheetViews>
    <sheetView workbookViewId="0" topLeftCell="A1">
      <selection activeCell="A1" sqref="A1:IV16384"/>
    </sheetView>
  </sheetViews>
  <sheetFormatPr defaultColWidth="9.00390625" defaultRowHeight="12.75"/>
  <cols>
    <col min="1" max="16384" width="0.875" style="0" customWidth="1"/>
  </cols>
  <sheetData>
    <row r="1" spans="1:120" s="49" customFormat="1" ht="14.25" customHeight="1">
      <c r="A1" s="95"/>
      <c r="B1" s="95"/>
      <c r="C1" s="9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Y1" s="95"/>
      <c r="Z1" s="95"/>
      <c r="AA1" s="95"/>
      <c r="AB1" s="96" t="s">
        <v>160</v>
      </c>
      <c r="AC1" s="96"/>
      <c r="AD1" s="96"/>
      <c r="AE1" s="96"/>
      <c r="AF1" s="96"/>
      <c r="AG1" s="96"/>
      <c r="AH1" s="96"/>
      <c r="AI1" s="96"/>
      <c r="AJ1" s="97">
        <f>IF(ISBLANK('[1]стр.1_Лист01'!AJ1),"",'[1]стр.1_Лист01'!AJ1)</f>
      </c>
      <c r="AK1" s="91"/>
      <c r="AL1" s="92"/>
      <c r="AM1" s="97">
        <f>IF(ISBLANK('[1]стр.1_Лист01'!AM1),"",'[1]стр.1_Лист01'!AM1)</f>
      </c>
      <c r="AN1" s="91"/>
      <c r="AO1" s="92"/>
      <c r="AP1" s="97">
        <f>IF(ISBLANK('[1]стр.1_Лист01'!AP1),"",'[1]стр.1_Лист01'!AP1)</f>
      </c>
      <c r="AQ1" s="91"/>
      <c r="AR1" s="92"/>
      <c r="AS1" s="97">
        <f>IF(ISBLANK('[1]стр.1_Лист01'!AS1),"",'[1]стр.1_Лист01'!AS1)</f>
      </c>
      <c r="AT1" s="91"/>
      <c r="AU1" s="92"/>
      <c r="AV1" s="97">
        <f>IF(ISBLANK('[1]стр.1_Лист01'!AV1),"",'[1]стр.1_Лист01'!AV1)</f>
      </c>
      <c r="AW1" s="91"/>
      <c r="AX1" s="92"/>
      <c r="AY1" s="97">
        <f>IF(ISBLANK('[1]стр.1_Лист01'!AY1),"",'[1]стр.1_Лист01'!AY1)</f>
      </c>
      <c r="AZ1" s="91"/>
      <c r="BA1" s="92"/>
      <c r="BB1" s="97">
        <f>IF(ISBLANK('[1]стр.1_Лист01'!BB1),"",'[1]стр.1_Лист01'!BB1)</f>
      </c>
      <c r="BC1" s="91"/>
      <c r="BD1" s="92"/>
      <c r="BE1" s="97">
        <f>IF(ISBLANK('[1]стр.1_Лист01'!BE1),"",'[1]стр.1_Лист01'!BE1)</f>
      </c>
      <c r="BF1" s="91"/>
      <c r="BG1" s="92"/>
      <c r="BH1" s="97">
        <f>IF(ISBLANK('[1]стр.1_Лист01'!BH1),"",'[1]стр.1_Лист01'!BH1)</f>
      </c>
      <c r="BI1" s="91"/>
      <c r="BJ1" s="92"/>
      <c r="BK1" s="97">
        <f>IF(ISBLANK('[1]стр.1_Лист01'!BK1),"",'[1]стр.1_Лист01'!BK1)</f>
      </c>
      <c r="BL1" s="91"/>
      <c r="BM1" s="92"/>
      <c r="BN1" s="97">
        <f>IF(ISBLANK('[1]стр.1_Лист01'!BN1),"",'[1]стр.1_Лист01'!BN1)</f>
      </c>
      <c r="BO1" s="91"/>
      <c r="BP1" s="92"/>
      <c r="BQ1" s="97">
        <f>IF(ISBLANK('[1]стр.1_Лист01'!BQ1),"",'[1]стр.1_Лист01'!BQ1)</f>
      </c>
      <c r="BR1" s="91"/>
      <c r="BS1" s="92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J1" s="50"/>
      <c r="CK1" s="50"/>
      <c r="CL1" s="50"/>
      <c r="CM1" s="50"/>
      <c r="CN1" s="50"/>
      <c r="CO1" s="50"/>
      <c r="CP1" s="50"/>
      <c r="CQ1" s="50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2"/>
    </row>
    <row r="2" spans="1:120" s="49" customFormat="1" ht="3" customHeight="1">
      <c r="A2" s="53"/>
      <c r="B2" s="53"/>
      <c r="C2" s="53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Y2" s="48"/>
      <c r="Z2" s="48"/>
      <c r="AA2" s="48"/>
      <c r="AB2" s="54"/>
      <c r="AC2" s="54"/>
      <c r="AD2" s="54"/>
      <c r="AE2" s="54"/>
      <c r="AF2" s="54"/>
      <c r="AG2" s="54"/>
      <c r="AH2" s="54"/>
      <c r="AJ2" s="93"/>
      <c r="AK2" s="117"/>
      <c r="AL2" s="118"/>
      <c r="AM2" s="93"/>
      <c r="AN2" s="117"/>
      <c r="AO2" s="118"/>
      <c r="AP2" s="93"/>
      <c r="AQ2" s="117"/>
      <c r="AR2" s="118"/>
      <c r="AS2" s="93"/>
      <c r="AT2" s="117"/>
      <c r="AU2" s="118"/>
      <c r="AV2" s="93"/>
      <c r="AW2" s="117"/>
      <c r="AX2" s="118"/>
      <c r="AY2" s="93"/>
      <c r="AZ2" s="117"/>
      <c r="BA2" s="118"/>
      <c r="BB2" s="93"/>
      <c r="BC2" s="117"/>
      <c r="BD2" s="118"/>
      <c r="BE2" s="93"/>
      <c r="BF2" s="117"/>
      <c r="BG2" s="118"/>
      <c r="BH2" s="93"/>
      <c r="BI2" s="117"/>
      <c r="BJ2" s="118"/>
      <c r="BK2" s="93"/>
      <c r="BL2" s="117"/>
      <c r="BM2" s="118"/>
      <c r="BN2" s="93"/>
      <c r="BO2" s="117"/>
      <c r="BP2" s="118"/>
      <c r="BQ2" s="93"/>
      <c r="BR2" s="117"/>
      <c r="BS2" s="118"/>
      <c r="BT2" s="48"/>
      <c r="BU2" s="48"/>
      <c r="BV2" s="48"/>
      <c r="BW2" s="48"/>
      <c r="BX2" s="48"/>
      <c r="BY2" s="48"/>
      <c r="BZ2" s="48"/>
      <c r="CA2" s="48"/>
      <c r="CB2" s="55"/>
      <c r="CC2" s="55"/>
      <c r="CD2" s="48"/>
      <c r="CE2" s="48"/>
      <c r="CF2" s="48"/>
      <c r="CG2" s="48"/>
      <c r="CH2" s="48"/>
      <c r="CI2" s="50"/>
      <c r="CJ2" s="50"/>
      <c r="CK2" s="50"/>
      <c r="CL2" s="50"/>
      <c r="CM2" s="50"/>
      <c r="CN2" s="50"/>
      <c r="CO2" s="50"/>
      <c r="CP2" s="50"/>
      <c r="CQ2" s="50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</row>
    <row r="3" spans="1:120" s="49" customFormat="1" ht="3" customHeight="1">
      <c r="A3" s="53"/>
      <c r="B3" s="53"/>
      <c r="C3" s="53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Y3" s="48"/>
      <c r="Z3" s="48"/>
      <c r="AA3" s="48"/>
      <c r="AB3" s="54"/>
      <c r="AC3" s="54"/>
      <c r="AD3" s="54"/>
      <c r="AE3" s="54"/>
      <c r="AF3" s="54"/>
      <c r="AG3" s="54"/>
      <c r="AH3" s="54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55"/>
      <c r="CC3" s="55"/>
      <c r="CD3" s="48"/>
      <c r="CE3" s="48"/>
      <c r="CF3" s="48"/>
      <c r="CG3" s="48"/>
      <c r="CH3" s="48"/>
      <c r="CI3" s="50"/>
      <c r="CJ3" s="50"/>
      <c r="CK3" s="50"/>
      <c r="CL3" s="50"/>
      <c r="CM3" s="50"/>
      <c r="CN3" s="50"/>
      <c r="CO3" s="50"/>
      <c r="CP3" s="50"/>
      <c r="CQ3" s="50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</row>
    <row r="4" spans="1:120" s="49" customFormat="1" ht="16.5" customHeight="1">
      <c r="A4" s="53"/>
      <c r="B4" s="53"/>
      <c r="C4" s="53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Y4" s="48"/>
      <c r="Z4" s="48"/>
      <c r="AA4" s="48"/>
      <c r="AB4" s="96" t="s">
        <v>161</v>
      </c>
      <c r="AC4" s="96"/>
      <c r="AD4" s="96"/>
      <c r="AE4" s="96"/>
      <c r="AF4" s="96"/>
      <c r="AG4" s="96"/>
      <c r="AH4" s="96"/>
      <c r="AI4" s="96"/>
      <c r="AJ4" s="119">
        <f>IF(ISBLANK('[1]стр.1_Лист01'!AJ4),"",'[1]стр.1_Лист01'!AJ4)</f>
      </c>
      <c r="AK4" s="119"/>
      <c r="AL4" s="119"/>
      <c r="AM4" s="119">
        <f>IF(ISBLANK('[1]стр.1_Лист01'!AM4),"",'[1]стр.1_Лист01'!AM4)</f>
      </c>
      <c r="AN4" s="119"/>
      <c r="AO4" s="119"/>
      <c r="AP4" s="119">
        <f>IF(ISBLANK('[1]стр.1_Лист01'!AP4),"",'[1]стр.1_Лист01'!AP4)</f>
      </c>
      <c r="AQ4" s="119"/>
      <c r="AR4" s="119"/>
      <c r="AS4" s="119">
        <f>IF(ISBLANK('[1]стр.1_Лист01'!AS4),"",'[1]стр.1_Лист01'!AS4)</f>
      </c>
      <c r="AT4" s="119"/>
      <c r="AU4" s="119"/>
      <c r="AV4" s="119">
        <f>IF(ISBLANK('[1]стр.1_Лист01'!AV4),"",'[1]стр.1_Лист01'!AV4)</f>
      </c>
      <c r="AW4" s="119"/>
      <c r="AX4" s="119"/>
      <c r="AY4" s="119">
        <f>IF(ISBLANK('[1]стр.1_Лист01'!AY4),"",'[1]стр.1_Лист01'!AY4)</f>
      </c>
      <c r="AZ4" s="119"/>
      <c r="BA4" s="119"/>
      <c r="BB4" s="119">
        <f>IF(ISBLANK('[1]стр.1_Лист01'!BB4),"",'[1]стр.1_Лист01'!BB4)</f>
      </c>
      <c r="BC4" s="119"/>
      <c r="BD4" s="119"/>
      <c r="BE4" s="119">
        <f>IF(ISBLANK('[1]стр.1_Лист01'!BE4),"",'[1]стр.1_Лист01'!BE4)</f>
      </c>
      <c r="BF4" s="119"/>
      <c r="BG4" s="119"/>
      <c r="BH4" s="119">
        <f>IF(ISBLANK('[1]стр.1_Лист01'!BH4),"",'[1]стр.1_Лист01'!BH4)</f>
      </c>
      <c r="BI4" s="119"/>
      <c r="BJ4" s="119"/>
      <c r="BK4" s="122" t="s">
        <v>162</v>
      </c>
      <c r="BL4" s="123"/>
      <c r="BM4" s="123"/>
      <c r="BN4" s="123"/>
      <c r="BO4" s="123"/>
      <c r="BP4" s="124"/>
      <c r="BQ4" s="120"/>
      <c r="BR4" s="120"/>
      <c r="BS4" s="120"/>
      <c r="BT4" s="120"/>
      <c r="BU4" s="120"/>
      <c r="BV4" s="120"/>
      <c r="BW4" s="120"/>
      <c r="BX4" s="120"/>
      <c r="BY4" s="120"/>
      <c r="BZ4" s="56"/>
      <c r="CA4" s="56"/>
      <c r="CB4" s="56"/>
      <c r="CC4" s="56"/>
      <c r="CD4" s="56"/>
      <c r="CE4" s="56"/>
      <c r="CF4" s="56"/>
      <c r="CG4" s="56"/>
      <c r="CH4" s="56"/>
      <c r="CK4" s="50"/>
      <c r="CL4" s="50"/>
      <c r="CM4" s="50"/>
      <c r="CN4" s="50"/>
      <c r="CO4" s="50"/>
      <c r="CP4" s="50"/>
      <c r="CQ4" s="50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="57" customFormat="1" ht="11.25" customHeight="1"/>
    <row r="6" s="57" customFormat="1" ht="11.25" customHeight="1"/>
    <row r="7" s="57" customFormat="1" ht="15" customHeight="1">
      <c r="DP7" s="58" t="s">
        <v>211</v>
      </c>
    </row>
    <row r="8" s="66" customFormat="1" ht="12.75"/>
    <row r="9" spans="1:120" s="57" customFormat="1" ht="27" customHeight="1">
      <c r="A9" s="127" t="s">
        <v>33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8" t="s">
        <v>167</v>
      </c>
      <c r="BQ9" s="128"/>
      <c r="BR9" s="128"/>
      <c r="BS9" s="128"/>
      <c r="BT9" s="128"/>
      <c r="BU9" s="128"/>
      <c r="BV9" s="128"/>
      <c r="BW9" s="128"/>
      <c r="BX9" s="127" t="s">
        <v>168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</row>
    <row r="10" spans="1:120" s="49" customFormat="1" ht="13.5" customHeight="1">
      <c r="A10" s="129">
        <v>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61">
        <v>2</v>
      </c>
      <c r="BP10" s="129">
        <v>2</v>
      </c>
      <c r="BQ10" s="129"/>
      <c r="BR10" s="129"/>
      <c r="BS10" s="129"/>
      <c r="BT10" s="129"/>
      <c r="BU10" s="129"/>
      <c r="BV10" s="129"/>
      <c r="BW10" s="129"/>
      <c r="BX10" s="140">
        <v>3</v>
      </c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</row>
    <row r="11" spans="1:75" s="59" customFormat="1" ht="9.75" customHeight="1">
      <c r="A11" s="134" t="s">
        <v>212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57"/>
      <c r="BQ11" s="57"/>
      <c r="BR11" s="57"/>
      <c r="BS11" s="57"/>
      <c r="BT11" s="57"/>
      <c r="BU11" s="57"/>
      <c r="BV11" s="57"/>
      <c r="BW11" s="57"/>
    </row>
    <row r="12" spans="1:120" s="59" customFormat="1" ht="16.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1" t="s">
        <v>213</v>
      </c>
      <c r="BQ12" s="131"/>
      <c r="BR12" s="131"/>
      <c r="BS12" s="131"/>
      <c r="BT12" s="131"/>
      <c r="BU12" s="131"/>
      <c r="BV12" s="131"/>
      <c r="BW12" s="132"/>
      <c r="BX12" s="126">
        <v>5</v>
      </c>
      <c r="BY12" s="126"/>
      <c r="BZ12" s="126"/>
      <c r="CA12" s="126">
        <v>0</v>
      </c>
      <c r="CB12" s="126"/>
      <c r="CC12" s="126"/>
      <c r="CD12" s="126">
        <v>0</v>
      </c>
      <c r="CE12" s="126"/>
      <c r="CF12" s="126"/>
      <c r="CG12" s="126">
        <v>0</v>
      </c>
      <c r="CH12" s="126"/>
      <c r="CI12" s="126"/>
      <c r="CJ12" s="126">
        <v>0</v>
      </c>
      <c r="CK12" s="126"/>
      <c r="CL12" s="126"/>
      <c r="CM12" s="126">
        <v>0</v>
      </c>
      <c r="CN12" s="126"/>
      <c r="CO12" s="126"/>
      <c r="CP12" s="126" t="s">
        <v>210</v>
      </c>
      <c r="CQ12" s="126"/>
      <c r="CR12" s="126"/>
      <c r="CS12" s="126" t="s">
        <v>210</v>
      </c>
      <c r="CT12" s="126"/>
      <c r="CU12" s="126"/>
      <c r="CV12" s="126" t="s">
        <v>210</v>
      </c>
      <c r="CW12" s="126"/>
      <c r="CX12" s="126"/>
      <c r="CY12" s="126" t="s">
        <v>210</v>
      </c>
      <c r="CZ12" s="126"/>
      <c r="DA12" s="126"/>
      <c r="DB12" s="126" t="s">
        <v>210</v>
      </c>
      <c r="DC12" s="126"/>
      <c r="DD12" s="126"/>
      <c r="DE12" s="126" t="s">
        <v>210</v>
      </c>
      <c r="DF12" s="126"/>
      <c r="DG12" s="126"/>
      <c r="DH12" s="126" t="s">
        <v>210</v>
      </c>
      <c r="DI12" s="126"/>
      <c r="DJ12" s="126"/>
      <c r="DK12" s="126" t="s">
        <v>210</v>
      </c>
      <c r="DL12" s="126"/>
      <c r="DM12" s="126"/>
      <c r="DN12" s="126" t="s">
        <v>210</v>
      </c>
      <c r="DO12" s="126"/>
      <c r="DP12" s="126"/>
    </row>
    <row r="13" spans="1:75" s="59" customFormat="1" ht="9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57"/>
      <c r="BQ13" s="57"/>
      <c r="BR13" s="57"/>
      <c r="BS13" s="57"/>
      <c r="BT13" s="57"/>
      <c r="BU13" s="57"/>
      <c r="BV13" s="57"/>
      <c r="BW13" s="57"/>
    </row>
    <row r="14" spans="1:120" s="67" customFormat="1" ht="16.5" customHeight="1">
      <c r="A14" s="141" t="s">
        <v>198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31" t="s">
        <v>214</v>
      </c>
      <c r="BQ14" s="131"/>
      <c r="BR14" s="131"/>
      <c r="BS14" s="131"/>
      <c r="BT14" s="131"/>
      <c r="BU14" s="131"/>
      <c r="BV14" s="131"/>
      <c r="BW14" s="132"/>
      <c r="BX14" s="126">
        <v>5</v>
      </c>
      <c r="BY14" s="126"/>
      <c r="BZ14" s="126"/>
      <c r="CA14" s="126">
        <v>0</v>
      </c>
      <c r="CB14" s="126"/>
      <c r="CC14" s="126"/>
      <c r="CD14" s="126">
        <v>0</v>
      </c>
      <c r="CE14" s="126"/>
      <c r="CF14" s="126"/>
      <c r="CG14" s="126">
        <v>0</v>
      </c>
      <c r="CH14" s="126"/>
      <c r="CI14" s="126"/>
      <c r="CJ14" s="126">
        <v>0</v>
      </c>
      <c r="CK14" s="126"/>
      <c r="CL14" s="126"/>
      <c r="CM14" s="126" t="s">
        <v>210</v>
      </c>
      <c r="CN14" s="126"/>
      <c r="CO14" s="126"/>
      <c r="CP14" s="126" t="s">
        <v>210</v>
      </c>
      <c r="CQ14" s="126"/>
      <c r="CR14" s="126"/>
      <c r="CS14" s="126" t="s">
        <v>210</v>
      </c>
      <c r="CT14" s="126"/>
      <c r="CU14" s="126"/>
      <c r="CV14" s="126" t="s">
        <v>210</v>
      </c>
      <c r="CW14" s="126"/>
      <c r="CX14" s="126"/>
      <c r="CY14" s="126" t="s">
        <v>210</v>
      </c>
      <c r="CZ14" s="126"/>
      <c r="DA14" s="126"/>
      <c r="DB14" s="126" t="s">
        <v>210</v>
      </c>
      <c r="DC14" s="126"/>
      <c r="DD14" s="126"/>
      <c r="DE14" s="126" t="s">
        <v>210</v>
      </c>
      <c r="DF14" s="126"/>
      <c r="DG14" s="126"/>
      <c r="DH14" s="126" t="s">
        <v>210</v>
      </c>
      <c r="DI14" s="126"/>
      <c r="DJ14" s="126"/>
      <c r="DK14" s="126" t="s">
        <v>210</v>
      </c>
      <c r="DL14" s="126"/>
      <c r="DM14" s="126"/>
      <c r="DN14" s="126" t="s">
        <v>210</v>
      </c>
      <c r="DO14" s="126"/>
      <c r="DP14" s="126"/>
    </row>
    <row r="15" spans="1:75" ht="6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</row>
    <row r="16" spans="1:120" s="67" customFormat="1" ht="16.5" customHeight="1">
      <c r="A16" s="141" t="s">
        <v>200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31" t="s">
        <v>215</v>
      </c>
      <c r="BQ16" s="131"/>
      <c r="BR16" s="131"/>
      <c r="BS16" s="131"/>
      <c r="BT16" s="131"/>
      <c r="BU16" s="131"/>
      <c r="BV16" s="131"/>
      <c r="BW16" s="132"/>
      <c r="BX16" s="126">
        <v>4</v>
      </c>
      <c r="BY16" s="126"/>
      <c r="BZ16" s="126"/>
      <c r="CA16" s="126">
        <v>5</v>
      </c>
      <c r="CB16" s="126"/>
      <c r="CC16" s="126"/>
      <c r="CD16" s="126">
        <v>0</v>
      </c>
      <c r="CE16" s="126"/>
      <c r="CF16" s="126"/>
      <c r="CG16" s="126">
        <v>0</v>
      </c>
      <c r="CH16" s="126"/>
      <c r="CI16" s="126"/>
      <c r="CJ16" s="126">
        <v>0</v>
      </c>
      <c r="CK16" s="126"/>
      <c r="CL16" s="126"/>
      <c r="CM16" s="126">
        <v>0</v>
      </c>
      <c r="CN16" s="126"/>
      <c r="CO16" s="126"/>
      <c r="CP16" s="126" t="s">
        <v>210</v>
      </c>
      <c r="CQ16" s="126"/>
      <c r="CR16" s="126"/>
      <c r="CS16" s="126" t="s">
        <v>210</v>
      </c>
      <c r="CT16" s="126"/>
      <c r="CU16" s="126"/>
      <c r="CV16" s="126" t="s">
        <v>210</v>
      </c>
      <c r="CW16" s="126"/>
      <c r="CX16" s="126"/>
      <c r="CY16" s="126" t="s">
        <v>210</v>
      </c>
      <c r="CZ16" s="126"/>
      <c r="DA16" s="126"/>
      <c r="DB16" s="126" t="s">
        <v>210</v>
      </c>
      <c r="DC16" s="126"/>
      <c r="DD16" s="126"/>
      <c r="DE16" s="126" t="s">
        <v>210</v>
      </c>
      <c r="DF16" s="126"/>
      <c r="DG16" s="126"/>
      <c r="DH16" s="126" t="s">
        <v>210</v>
      </c>
      <c r="DI16" s="126"/>
      <c r="DJ16" s="126"/>
      <c r="DK16" s="126" t="s">
        <v>210</v>
      </c>
      <c r="DL16" s="126"/>
      <c r="DM16" s="126"/>
      <c r="DN16" s="126" t="s">
        <v>210</v>
      </c>
      <c r="DO16" s="126"/>
      <c r="DP16" s="126"/>
    </row>
    <row r="17" spans="1:75" s="59" customFormat="1" ht="15" customHeight="1">
      <c r="A17" s="133" t="s">
        <v>216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57"/>
      <c r="BQ17" s="57"/>
      <c r="BR17" s="57"/>
      <c r="BS17" s="57"/>
      <c r="BT17" s="57"/>
      <c r="BU17" s="57"/>
      <c r="BV17" s="57"/>
      <c r="BW17" s="57"/>
    </row>
    <row r="18" spans="1:120" s="59" customFormat="1" ht="16.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1" t="s">
        <v>217</v>
      </c>
      <c r="BQ18" s="131"/>
      <c r="BR18" s="131"/>
      <c r="BS18" s="131"/>
      <c r="BT18" s="131"/>
      <c r="BU18" s="131"/>
      <c r="BV18" s="131"/>
      <c r="BW18" s="132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</row>
    <row r="19" spans="1:75" s="59" customFormat="1" ht="1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57"/>
      <c r="BQ19" s="57"/>
      <c r="BR19" s="57"/>
      <c r="BS19" s="57"/>
      <c r="BT19" s="57"/>
      <c r="BU19" s="57"/>
      <c r="BV19" s="57"/>
      <c r="BW19" s="57"/>
    </row>
    <row r="20" spans="1:120" s="67" customFormat="1" ht="16.5" customHeight="1">
      <c r="A20" s="141" t="s">
        <v>198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31" t="s">
        <v>218</v>
      </c>
      <c r="BQ20" s="131"/>
      <c r="BR20" s="131"/>
      <c r="BS20" s="131"/>
      <c r="BT20" s="131"/>
      <c r="BU20" s="131"/>
      <c r="BV20" s="131"/>
      <c r="BW20" s="132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</row>
    <row r="21" spans="1:75" ht="6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</row>
    <row r="22" spans="1:120" s="67" customFormat="1" ht="16.5" customHeight="1">
      <c r="A22" s="141" t="s">
        <v>200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31" t="s">
        <v>219</v>
      </c>
      <c r="BQ22" s="131"/>
      <c r="BR22" s="131"/>
      <c r="BS22" s="131"/>
      <c r="BT22" s="131"/>
      <c r="BU22" s="131"/>
      <c r="BV22" s="131"/>
      <c r="BW22" s="132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</row>
    <row r="23" spans="1:75" s="67" customFormat="1" ht="15.75" customHeight="1">
      <c r="A23" s="64" t="s">
        <v>220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</row>
    <row r="24" spans="1:120" s="67" customFormat="1" ht="16.5" customHeight="1">
      <c r="A24" s="141" t="s">
        <v>221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31" t="s">
        <v>222</v>
      </c>
      <c r="BQ24" s="131"/>
      <c r="BR24" s="131"/>
      <c r="BS24" s="131"/>
      <c r="BT24" s="131"/>
      <c r="BU24" s="131"/>
      <c r="BV24" s="131"/>
      <c r="BW24" s="132"/>
      <c r="BX24" s="126" t="s">
        <v>210</v>
      </c>
      <c r="BY24" s="126"/>
      <c r="BZ24" s="126"/>
      <c r="CA24" s="126" t="s">
        <v>210</v>
      </c>
      <c r="CB24" s="126"/>
      <c r="CC24" s="126"/>
      <c r="CD24" s="126" t="s">
        <v>210</v>
      </c>
      <c r="CE24" s="126"/>
      <c r="CF24" s="126"/>
      <c r="CG24" s="126" t="s">
        <v>210</v>
      </c>
      <c r="CH24" s="126"/>
      <c r="CI24" s="126"/>
      <c r="CJ24" s="126" t="s">
        <v>210</v>
      </c>
      <c r="CK24" s="126"/>
      <c r="CL24" s="126"/>
      <c r="CM24" s="126" t="s">
        <v>210</v>
      </c>
      <c r="CN24" s="126"/>
      <c r="CO24" s="126"/>
      <c r="CP24" s="126" t="s">
        <v>210</v>
      </c>
      <c r="CQ24" s="126"/>
      <c r="CR24" s="126"/>
      <c r="CS24" s="126" t="s">
        <v>210</v>
      </c>
      <c r="CT24" s="126"/>
      <c r="CU24" s="126"/>
      <c r="CV24" s="126" t="s">
        <v>210</v>
      </c>
      <c r="CW24" s="126"/>
      <c r="CX24" s="126"/>
      <c r="CY24" s="126" t="s">
        <v>210</v>
      </c>
      <c r="CZ24" s="126"/>
      <c r="DA24" s="126"/>
      <c r="DB24" s="126" t="s">
        <v>210</v>
      </c>
      <c r="DC24" s="126"/>
      <c r="DD24" s="126"/>
      <c r="DE24" s="126" t="s">
        <v>210</v>
      </c>
      <c r="DF24" s="126"/>
      <c r="DG24" s="126"/>
      <c r="DH24" s="126" t="s">
        <v>210</v>
      </c>
      <c r="DI24" s="126"/>
      <c r="DJ24" s="126"/>
      <c r="DK24" s="126" t="s">
        <v>210</v>
      </c>
      <c r="DL24" s="126"/>
      <c r="DM24" s="126"/>
      <c r="DN24" s="126" t="s">
        <v>210</v>
      </c>
      <c r="DO24" s="126"/>
      <c r="DP24" s="126"/>
    </row>
    <row r="25" spans="1:75" ht="6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</row>
    <row r="26" spans="1:120" s="67" customFormat="1" ht="16.5" customHeight="1">
      <c r="A26" s="141" t="s">
        <v>223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31" t="s">
        <v>224</v>
      </c>
      <c r="BQ26" s="131"/>
      <c r="BR26" s="131"/>
      <c r="BS26" s="131"/>
      <c r="BT26" s="131"/>
      <c r="BU26" s="131"/>
      <c r="BV26" s="131"/>
      <c r="BW26" s="132"/>
      <c r="BX26" s="126" t="s">
        <v>210</v>
      </c>
      <c r="BY26" s="126"/>
      <c r="BZ26" s="126"/>
      <c r="CA26" s="126" t="s">
        <v>210</v>
      </c>
      <c r="CB26" s="126"/>
      <c r="CC26" s="126"/>
      <c r="CD26" s="126" t="s">
        <v>210</v>
      </c>
      <c r="CE26" s="126"/>
      <c r="CF26" s="126"/>
      <c r="CG26" s="126" t="s">
        <v>210</v>
      </c>
      <c r="CH26" s="126"/>
      <c r="CI26" s="126"/>
      <c r="CJ26" s="126" t="s">
        <v>210</v>
      </c>
      <c r="CK26" s="126"/>
      <c r="CL26" s="126"/>
      <c r="CM26" s="126" t="s">
        <v>210</v>
      </c>
      <c r="CN26" s="126"/>
      <c r="CO26" s="126"/>
      <c r="CP26" s="126" t="s">
        <v>210</v>
      </c>
      <c r="CQ26" s="126"/>
      <c r="CR26" s="126"/>
      <c r="CS26" s="126" t="s">
        <v>210</v>
      </c>
      <c r="CT26" s="126"/>
      <c r="CU26" s="126"/>
      <c r="CV26" s="126" t="s">
        <v>210</v>
      </c>
      <c r="CW26" s="126"/>
      <c r="CX26" s="126"/>
      <c r="CY26" s="126" t="s">
        <v>210</v>
      </c>
      <c r="CZ26" s="126"/>
      <c r="DA26" s="126"/>
      <c r="DB26" s="126" t="s">
        <v>210</v>
      </c>
      <c r="DC26" s="126"/>
      <c r="DD26" s="126"/>
      <c r="DE26" s="126" t="s">
        <v>210</v>
      </c>
      <c r="DF26" s="126"/>
      <c r="DG26" s="126"/>
      <c r="DH26" s="126" t="s">
        <v>210</v>
      </c>
      <c r="DI26" s="126"/>
      <c r="DJ26" s="126"/>
      <c r="DK26" s="126" t="s">
        <v>210</v>
      </c>
      <c r="DL26" s="126"/>
      <c r="DM26" s="126"/>
      <c r="DN26" s="126" t="s">
        <v>210</v>
      </c>
      <c r="DO26" s="126"/>
      <c r="DP26" s="126"/>
    </row>
    <row r="27" spans="1:75" s="67" customFormat="1" ht="15.75" customHeight="1">
      <c r="A27" s="64" t="s">
        <v>225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</row>
    <row r="28" spans="1:120" s="67" customFormat="1" ht="16.5" customHeight="1">
      <c r="A28" s="141" t="s">
        <v>226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31" t="s">
        <v>227</v>
      </c>
      <c r="BQ28" s="131"/>
      <c r="BR28" s="131"/>
      <c r="BS28" s="131"/>
      <c r="BT28" s="131"/>
      <c r="BU28" s="131"/>
      <c r="BV28" s="131"/>
      <c r="BW28" s="132"/>
      <c r="BX28" s="126">
        <v>3</v>
      </c>
      <c r="BY28" s="126"/>
      <c r="BZ28" s="126"/>
      <c r="CA28" s="126">
        <v>2</v>
      </c>
      <c r="CB28" s="126"/>
      <c r="CC28" s="126"/>
      <c r="CD28" s="126">
        <v>0</v>
      </c>
      <c r="CE28" s="126"/>
      <c r="CF28" s="126"/>
      <c r="CG28" s="126">
        <v>0</v>
      </c>
      <c r="CH28" s="126"/>
      <c r="CI28" s="126"/>
      <c r="CJ28" s="126">
        <v>0</v>
      </c>
      <c r="CK28" s="126"/>
      <c r="CL28" s="126"/>
      <c r="CM28" s="126" t="s">
        <v>210</v>
      </c>
      <c r="CN28" s="126"/>
      <c r="CO28" s="126"/>
      <c r="CP28" s="126" t="s">
        <v>210</v>
      </c>
      <c r="CQ28" s="126"/>
      <c r="CR28" s="126"/>
      <c r="CS28" s="126" t="s">
        <v>210</v>
      </c>
      <c r="CT28" s="126"/>
      <c r="CU28" s="126"/>
      <c r="CV28" s="126" t="s">
        <v>210</v>
      </c>
      <c r="CW28" s="126"/>
      <c r="CX28" s="126"/>
      <c r="CY28" s="126" t="s">
        <v>210</v>
      </c>
      <c r="CZ28" s="126"/>
      <c r="DA28" s="126"/>
      <c r="DB28" s="126" t="s">
        <v>210</v>
      </c>
      <c r="DC28" s="126"/>
      <c r="DD28" s="126"/>
      <c r="DE28" s="126" t="s">
        <v>210</v>
      </c>
      <c r="DF28" s="126"/>
      <c r="DG28" s="126"/>
      <c r="DH28" s="126" t="s">
        <v>210</v>
      </c>
      <c r="DI28" s="126"/>
      <c r="DJ28" s="126"/>
      <c r="DK28" s="126" t="s">
        <v>210</v>
      </c>
      <c r="DL28" s="126"/>
      <c r="DM28" s="126"/>
      <c r="DN28" s="126" t="s">
        <v>210</v>
      </c>
      <c r="DO28" s="126"/>
      <c r="DP28" s="126"/>
    </row>
    <row r="29" spans="1:75" ht="6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</row>
    <row r="30" spans="1:120" s="67" customFormat="1" ht="16.5" customHeight="1">
      <c r="A30" s="141" t="s">
        <v>228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31" t="s">
        <v>229</v>
      </c>
      <c r="BQ30" s="131"/>
      <c r="BR30" s="131"/>
      <c r="BS30" s="131"/>
      <c r="BT30" s="131"/>
      <c r="BU30" s="131"/>
      <c r="BV30" s="131"/>
      <c r="BW30" s="132"/>
      <c r="BX30" s="126">
        <v>2</v>
      </c>
      <c r="BY30" s="126"/>
      <c r="BZ30" s="126"/>
      <c r="CA30" s="126">
        <v>8</v>
      </c>
      <c r="CB30" s="126"/>
      <c r="CC30" s="126"/>
      <c r="CD30" s="126">
        <v>8</v>
      </c>
      <c r="CE30" s="126"/>
      <c r="CF30" s="126"/>
      <c r="CG30" s="126">
        <v>0</v>
      </c>
      <c r="CH30" s="126"/>
      <c r="CI30" s="126"/>
      <c r="CJ30" s="126">
        <v>0</v>
      </c>
      <c r="CK30" s="126"/>
      <c r="CL30" s="126"/>
      <c r="CM30" s="126">
        <v>0</v>
      </c>
      <c r="CN30" s="126"/>
      <c r="CO30" s="126"/>
      <c r="CP30" s="126" t="s">
        <v>210</v>
      </c>
      <c r="CQ30" s="126"/>
      <c r="CR30" s="126"/>
      <c r="CS30" s="126" t="s">
        <v>210</v>
      </c>
      <c r="CT30" s="126"/>
      <c r="CU30" s="126"/>
      <c r="CV30" s="126" t="s">
        <v>210</v>
      </c>
      <c r="CW30" s="126"/>
      <c r="CX30" s="126"/>
      <c r="CY30" s="126" t="s">
        <v>210</v>
      </c>
      <c r="CZ30" s="126"/>
      <c r="DA30" s="126"/>
      <c r="DB30" s="126" t="s">
        <v>210</v>
      </c>
      <c r="DC30" s="126"/>
      <c r="DD30" s="126"/>
      <c r="DE30" s="126" t="s">
        <v>210</v>
      </c>
      <c r="DF30" s="126"/>
      <c r="DG30" s="126"/>
      <c r="DH30" s="126" t="s">
        <v>210</v>
      </c>
      <c r="DI30" s="126"/>
      <c r="DJ30" s="126"/>
      <c r="DK30" s="126" t="s">
        <v>210</v>
      </c>
      <c r="DL30" s="126"/>
      <c r="DM30" s="126"/>
      <c r="DN30" s="126" t="s">
        <v>210</v>
      </c>
      <c r="DO30" s="126"/>
      <c r="DP30" s="126"/>
    </row>
    <row r="31" spans="1:75" s="59" customFormat="1" ht="5.25" customHeight="1">
      <c r="A31" s="134" t="s">
        <v>230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57"/>
      <c r="BQ31" s="57"/>
      <c r="BR31" s="57"/>
      <c r="BS31" s="57"/>
      <c r="BT31" s="57"/>
      <c r="BU31" s="57"/>
      <c r="BV31" s="57"/>
      <c r="BW31" s="57"/>
    </row>
    <row r="32" spans="1:120" s="59" customFormat="1" ht="16.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1" t="s">
        <v>231</v>
      </c>
      <c r="BQ32" s="131"/>
      <c r="BR32" s="131"/>
      <c r="BS32" s="131"/>
      <c r="BT32" s="131"/>
      <c r="BU32" s="131"/>
      <c r="BV32" s="131"/>
      <c r="BW32" s="132"/>
      <c r="BX32" s="126" t="s">
        <v>210</v>
      </c>
      <c r="BY32" s="126"/>
      <c r="BZ32" s="126"/>
      <c r="CA32" s="126" t="s">
        <v>210</v>
      </c>
      <c r="CB32" s="126"/>
      <c r="CC32" s="126"/>
      <c r="CD32" s="126" t="s">
        <v>210</v>
      </c>
      <c r="CE32" s="126"/>
      <c r="CF32" s="126"/>
      <c r="CG32" s="126" t="s">
        <v>210</v>
      </c>
      <c r="CH32" s="126"/>
      <c r="CI32" s="126"/>
      <c r="CJ32" s="126" t="s">
        <v>210</v>
      </c>
      <c r="CK32" s="126"/>
      <c r="CL32" s="126"/>
      <c r="CM32" s="126" t="s">
        <v>210</v>
      </c>
      <c r="CN32" s="126"/>
      <c r="CO32" s="126"/>
      <c r="CP32" s="126" t="s">
        <v>210</v>
      </c>
      <c r="CQ32" s="126"/>
      <c r="CR32" s="126"/>
      <c r="CS32" s="126" t="s">
        <v>210</v>
      </c>
      <c r="CT32" s="126"/>
      <c r="CU32" s="126"/>
      <c r="CV32" s="126" t="s">
        <v>210</v>
      </c>
      <c r="CW32" s="126"/>
      <c r="CX32" s="126"/>
      <c r="CY32" s="126" t="s">
        <v>210</v>
      </c>
      <c r="CZ32" s="126"/>
      <c r="DA32" s="126"/>
      <c r="DB32" s="126" t="s">
        <v>210</v>
      </c>
      <c r="DC32" s="126"/>
      <c r="DD32" s="126"/>
      <c r="DE32" s="126" t="s">
        <v>210</v>
      </c>
      <c r="DF32" s="126"/>
      <c r="DG32" s="126"/>
      <c r="DH32" s="126" t="s">
        <v>210</v>
      </c>
      <c r="DI32" s="126"/>
      <c r="DJ32" s="126"/>
      <c r="DK32" s="126" t="s">
        <v>210</v>
      </c>
      <c r="DL32" s="126"/>
      <c r="DM32" s="126"/>
      <c r="DN32" s="126" t="s">
        <v>210</v>
      </c>
      <c r="DO32" s="126"/>
      <c r="DP32" s="126"/>
    </row>
    <row r="33" spans="1:120" s="59" customFormat="1" ht="4.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63"/>
      <c r="BQ33" s="63"/>
      <c r="BR33" s="63"/>
      <c r="BS33" s="63"/>
      <c r="BT33" s="63"/>
      <c r="BU33" s="63"/>
      <c r="BV33" s="63"/>
      <c r="BW33" s="69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</row>
    <row r="34" spans="1:75" s="59" customFormat="1" ht="10.5" customHeight="1">
      <c r="A34" s="137" t="s">
        <v>232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57"/>
      <c r="BQ34" s="57"/>
      <c r="BR34" s="57"/>
      <c r="BS34" s="57"/>
      <c r="BT34" s="57"/>
      <c r="BU34" s="57"/>
      <c r="BV34" s="57"/>
      <c r="BW34" s="57"/>
    </row>
    <row r="35" spans="1:120" s="67" customFormat="1" ht="16.5" customHeight="1">
      <c r="A35" s="141" t="s">
        <v>198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31" t="s">
        <v>233</v>
      </c>
      <c r="BQ35" s="131"/>
      <c r="BR35" s="131"/>
      <c r="BS35" s="131"/>
      <c r="BT35" s="131"/>
      <c r="BU35" s="131"/>
      <c r="BV35" s="131"/>
      <c r="BW35" s="132"/>
      <c r="BX35" s="126" t="s">
        <v>210</v>
      </c>
      <c r="BY35" s="126"/>
      <c r="BZ35" s="126"/>
      <c r="CA35" s="126" t="s">
        <v>210</v>
      </c>
      <c r="CB35" s="126"/>
      <c r="CC35" s="126"/>
      <c r="CD35" s="126" t="s">
        <v>210</v>
      </c>
      <c r="CE35" s="126"/>
      <c r="CF35" s="126"/>
      <c r="CG35" s="126" t="s">
        <v>210</v>
      </c>
      <c r="CH35" s="126"/>
      <c r="CI35" s="126"/>
      <c r="CJ35" s="126" t="s">
        <v>210</v>
      </c>
      <c r="CK35" s="126"/>
      <c r="CL35" s="126"/>
      <c r="CM35" s="126" t="s">
        <v>210</v>
      </c>
      <c r="CN35" s="126"/>
      <c r="CO35" s="126"/>
      <c r="CP35" s="126" t="s">
        <v>210</v>
      </c>
      <c r="CQ35" s="126"/>
      <c r="CR35" s="126"/>
      <c r="CS35" s="126" t="s">
        <v>210</v>
      </c>
      <c r="CT35" s="126"/>
      <c r="CU35" s="126"/>
      <c r="CV35" s="126" t="s">
        <v>210</v>
      </c>
      <c r="CW35" s="126"/>
      <c r="CX35" s="126"/>
      <c r="CY35" s="126" t="s">
        <v>210</v>
      </c>
      <c r="CZ35" s="126"/>
      <c r="DA35" s="126"/>
      <c r="DB35" s="126" t="s">
        <v>210</v>
      </c>
      <c r="DC35" s="126"/>
      <c r="DD35" s="126"/>
      <c r="DE35" s="126" t="s">
        <v>210</v>
      </c>
      <c r="DF35" s="126"/>
      <c r="DG35" s="126"/>
      <c r="DH35" s="126" t="s">
        <v>210</v>
      </c>
      <c r="DI35" s="126"/>
      <c r="DJ35" s="126"/>
      <c r="DK35" s="126" t="s">
        <v>210</v>
      </c>
      <c r="DL35" s="126"/>
      <c r="DM35" s="126"/>
      <c r="DN35" s="126" t="s">
        <v>210</v>
      </c>
      <c r="DO35" s="126"/>
      <c r="DP35" s="126"/>
    </row>
    <row r="36" spans="1:75" ht="5.2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</row>
    <row r="37" spans="1:120" s="67" customFormat="1" ht="16.5" customHeight="1">
      <c r="A37" s="141" t="s">
        <v>200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31" t="s">
        <v>234</v>
      </c>
      <c r="BQ37" s="131"/>
      <c r="BR37" s="131"/>
      <c r="BS37" s="131"/>
      <c r="BT37" s="131"/>
      <c r="BU37" s="131"/>
      <c r="BV37" s="131"/>
      <c r="BW37" s="132"/>
      <c r="BX37" s="126" t="s">
        <v>210</v>
      </c>
      <c r="BY37" s="126"/>
      <c r="BZ37" s="126"/>
      <c r="CA37" s="126" t="s">
        <v>210</v>
      </c>
      <c r="CB37" s="126"/>
      <c r="CC37" s="126"/>
      <c r="CD37" s="126" t="s">
        <v>210</v>
      </c>
      <c r="CE37" s="126"/>
      <c r="CF37" s="126"/>
      <c r="CG37" s="126" t="s">
        <v>210</v>
      </c>
      <c r="CH37" s="126"/>
      <c r="CI37" s="126"/>
      <c r="CJ37" s="126" t="s">
        <v>210</v>
      </c>
      <c r="CK37" s="126"/>
      <c r="CL37" s="126"/>
      <c r="CM37" s="126" t="s">
        <v>210</v>
      </c>
      <c r="CN37" s="126"/>
      <c r="CO37" s="126"/>
      <c r="CP37" s="126" t="s">
        <v>210</v>
      </c>
      <c r="CQ37" s="126"/>
      <c r="CR37" s="126"/>
      <c r="CS37" s="126" t="s">
        <v>210</v>
      </c>
      <c r="CT37" s="126"/>
      <c r="CU37" s="126"/>
      <c r="CV37" s="126" t="s">
        <v>210</v>
      </c>
      <c r="CW37" s="126"/>
      <c r="CX37" s="126"/>
      <c r="CY37" s="126" t="s">
        <v>210</v>
      </c>
      <c r="CZ37" s="126"/>
      <c r="DA37" s="126"/>
      <c r="DB37" s="126" t="s">
        <v>210</v>
      </c>
      <c r="DC37" s="126"/>
      <c r="DD37" s="126"/>
      <c r="DE37" s="126" t="s">
        <v>210</v>
      </c>
      <c r="DF37" s="126"/>
      <c r="DG37" s="126"/>
      <c r="DH37" s="126" t="s">
        <v>210</v>
      </c>
      <c r="DI37" s="126"/>
      <c r="DJ37" s="126"/>
      <c r="DK37" s="126" t="s">
        <v>210</v>
      </c>
      <c r="DL37" s="126"/>
      <c r="DM37" s="126"/>
      <c r="DN37" s="126" t="s">
        <v>210</v>
      </c>
      <c r="DO37" s="126"/>
      <c r="DP37" s="126"/>
    </row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" customHeight="1"/>
    <row r="63" s="66" customFormat="1" ht="12" customHeight="1"/>
    <row r="64" s="66" customFormat="1" ht="9.75" customHeight="1"/>
    <row r="65" s="66" customFormat="1" ht="12" customHeight="1"/>
    <row r="66" spans="1:120" s="49" customFormat="1" ht="14.25" customHeight="1">
      <c r="A66" s="95"/>
      <c r="B66" s="95"/>
      <c r="C66" s="95"/>
      <c r="DN66" s="95"/>
      <c r="DO66" s="95"/>
      <c r="DP66" s="95"/>
    </row>
  </sheetData>
  <mergeCells count="259">
    <mergeCell ref="CM37:CO37"/>
    <mergeCell ref="DN37:DP37"/>
    <mergeCell ref="A66:C66"/>
    <mergeCell ref="DN66:DP66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K35:DM35"/>
    <mergeCell ref="DN35:DP35"/>
    <mergeCell ref="DE35:DG35"/>
    <mergeCell ref="A37:BO37"/>
    <mergeCell ref="BP37:BW37"/>
    <mergeCell ref="BX37:BZ37"/>
    <mergeCell ref="CA37:CC37"/>
    <mergeCell ref="CD37:CF37"/>
    <mergeCell ref="CG37:CI37"/>
    <mergeCell ref="CJ37:CL37"/>
    <mergeCell ref="DH35:DJ35"/>
    <mergeCell ref="CM35:CO35"/>
    <mergeCell ref="CP35:CR35"/>
    <mergeCell ref="CS35:CU35"/>
    <mergeCell ref="CV35:CX35"/>
    <mergeCell ref="CY35:DA35"/>
    <mergeCell ref="DB35:DD35"/>
    <mergeCell ref="CA35:CC35"/>
    <mergeCell ref="CD35:CF35"/>
    <mergeCell ref="CG35:CI35"/>
    <mergeCell ref="CJ35:CL35"/>
    <mergeCell ref="A34:BO34"/>
    <mergeCell ref="A35:BO35"/>
    <mergeCell ref="BP35:BW35"/>
    <mergeCell ref="BX35:BZ35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30:DP30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A30:BO30"/>
    <mergeCell ref="BP30:BW30"/>
    <mergeCell ref="BX30:BZ30"/>
    <mergeCell ref="CA30:CC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DN26:DP26"/>
    <mergeCell ref="A28:BO28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A26:BO26"/>
    <mergeCell ref="BP26:BW26"/>
    <mergeCell ref="BX26:BZ26"/>
    <mergeCell ref="CA26:CC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DN22:DP22"/>
    <mergeCell ref="A24:BO24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A22:BO22"/>
    <mergeCell ref="BP22:BW22"/>
    <mergeCell ref="BX22:BZ22"/>
    <mergeCell ref="CA22:CC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DN18:DP18"/>
    <mergeCell ref="A20:BO20"/>
    <mergeCell ref="BP20:BW20"/>
    <mergeCell ref="BX20:BZ20"/>
    <mergeCell ref="CA20:CC20"/>
    <mergeCell ref="CD20:CF20"/>
    <mergeCell ref="CG20:CI20"/>
    <mergeCell ref="CJ20:CL20"/>
    <mergeCell ref="CM20:CO20"/>
    <mergeCell ref="CP20:CR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A17:BO19"/>
    <mergeCell ref="BP18:BW18"/>
    <mergeCell ref="BX18:BZ18"/>
    <mergeCell ref="CA18:CC18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DN14:DP14"/>
    <mergeCell ref="A16:BO16"/>
    <mergeCell ref="BP16:BW16"/>
    <mergeCell ref="BX16:BZ16"/>
    <mergeCell ref="CA16:CC16"/>
    <mergeCell ref="CD16:CF16"/>
    <mergeCell ref="CG16:CI16"/>
    <mergeCell ref="CJ16:CL16"/>
    <mergeCell ref="CM16:CO16"/>
    <mergeCell ref="CP16:CR16"/>
    <mergeCell ref="DB14:DD14"/>
    <mergeCell ref="DE14:DG14"/>
    <mergeCell ref="DH14:DJ14"/>
    <mergeCell ref="DK14:DM14"/>
    <mergeCell ref="CP14:CR14"/>
    <mergeCell ref="CS14:CU14"/>
    <mergeCell ref="CV14:CX14"/>
    <mergeCell ref="CY14:DA14"/>
    <mergeCell ref="DK12:DM12"/>
    <mergeCell ref="DN12:DP12"/>
    <mergeCell ref="A14:BO14"/>
    <mergeCell ref="BP14:BW14"/>
    <mergeCell ref="BX14:BZ14"/>
    <mergeCell ref="CA14:CC14"/>
    <mergeCell ref="CD14:CF14"/>
    <mergeCell ref="CG14:CI14"/>
    <mergeCell ref="CJ14:CL14"/>
    <mergeCell ref="CM14:CO14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A10:BN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BQ4:BS4"/>
    <mergeCell ref="BT4:BV4"/>
    <mergeCell ref="BW4:BY4"/>
    <mergeCell ref="A9:BO9"/>
    <mergeCell ref="BP9:BW9"/>
    <mergeCell ref="BX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/>
  <pageMargins left="0.75" right="0.75" top="1" bottom="1" header="0.5" footer="0.5"/>
  <pageSetup orientation="portrait" paperSize="9"/>
  <legacyDrawing r:id="rId2"/>
  <oleObjects>
    <oleObject progId="CorelBarCode.9" shapeId="174918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DQ72"/>
  <sheetViews>
    <sheetView workbookViewId="0" topLeftCell="A1">
      <selection activeCell="DT28" sqref="DT28"/>
    </sheetView>
  </sheetViews>
  <sheetFormatPr defaultColWidth="9.00390625" defaultRowHeight="12.75"/>
  <cols>
    <col min="1" max="16384" width="0.875" style="0" customWidth="1"/>
  </cols>
  <sheetData>
    <row r="1" spans="1:120" s="49" customFormat="1" ht="14.25" customHeight="1">
      <c r="A1" s="95" t="s">
        <v>235</v>
      </c>
      <c r="B1" s="95"/>
      <c r="C1" s="9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Y1" s="95"/>
      <c r="Z1" s="95"/>
      <c r="AA1" s="95"/>
      <c r="AB1" s="96" t="s">
        <v>160</v>
      </c>
      <c r="AC1" s="96"/>
      <c r="AD1" s="96"/>
      <c r="AE1" s="96"/>
      <c r="AF1" s="96"/>
      <c r="AG1" s="96"/>
      <c r="AH1" s="96"/>
      <c r="AI1" s="96"/>
      <c r="AJ1" s="142">
        <f>IF(ISBLANK('[1]стр.1_Лист01'!AJ1),"",'[1]стр.1_Лист01'!AJ1)</f>
      </c>
      <c r="AK1" s="143"/>
      <c r="AL1" s="144"/>
      <c r="AM1" s="142">
        <f>IF(ISBLANK('[1]стр.1_Лист01'!AM1),"",'[1]стр.1_Лист01'!AM1)</f>
      </c>
      <c r="AN1" s="143"/>
      <c r="AO1" s="144"/>
      <c r="AP1" s="142">
        <f>IF(ISBLANK('[1]стр.1_Лист01'!AP1),"",'[1]стр.1_Лист01'!AP1)</f>
      </c>
      <c r="AQ1" s="143"/>
      <c r="AR1" s="144"/>
      <c r="AS1" s="142">
        <f>IF(ISBLANK('[1]стр.1_Лист01'!AS1),"",'[1]стр.1_Лист01'!AS1)</f>
      </c>
      <c r="AT1" s="143"/>
      <c r="AU1" s="144"/>
      <c r="AV1" s="142">
        <f>IF(ISBLANK('[1]стр.1_Лист01'!AV1),"",'[1]стр.1_Лист01'!AV1)</f>
      </c>
      <c r="AW1" s="143"/>
      <c r="AX1" s="144"/>
      <c r="AY1" s="142">
        <f>IF(ISBLANK('[1]стр.1_Лист01'!AY1),"",'[1]стр.1_Лист01'!AY1)</f>
      </c>
      <c r="AZ1" s="143"/>
      <c r="BA1" s="144"/>
      <c r="BB1" s="142">
        <f>IF(ISBLANK('[1]стр.1_Лист01'!BB1),"",'[1]стр.1_Лист01'!BB1)</f>
      </c>
      <c r="BC1" s="143"/>
      <c r="BD1" s="144"/>
      <c r="BE1" s="142">
        <f>IF(ISBLANK('[1]стр.1_Лист01'!BE1),"",'[1]стр.1_Лист01'!BE1)</f>
      </c>
      <c r="BF1" s="143"/>
      <c r="BG1" s="144"/>
      <c r="BH1" s="142">
        <f>IF(ISBLANK('[1]стр.1_Лист01'!BH1),"",'[1]стр.1_Лист01'!BH1)</f>
      </c>
      <c r="BI1" s="143"/>
      <c r="BJ1" s="144"/>
      <c r="BK1" s="142">
        <f>IF(ISBLANK('[1]стр.1_Лист01'!BK1),"",'[1]стр.1_Лист01'!BK1)</f>
      </c>
      <c r="BL1" s="143"/>
      <c r="BM1" s="144"/>
      <c r="BN1" s="142">
        <f>IF(ISBLANK('[1]стр.1_Лист01'!BN1),"",'[1]стр.1_Лист01'!BN1)</f>
      </c>
      <c r="BO1" s="143"/>
      <c r="BP1" s="144"/>
      <c r="BQ1" s="142">
        <f>IF(ISBLANK('[1]стр.1_Лист01'!BQ1),"",'[1]стр.1_Лист01'!BQ1)</f>
      </c>
      <c r="BR1" s="143"/>
      <c r="BS1" s="144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J1" s="50"/>
      <c r="CK1" s="50"/>
      <c r="CL1" s="50"/>
      <c r="CM1" s="50"/>
      <c r="CN1" s="50"/>
      <c r="CO1" s="50"/>
      <c r="CP1" s="50"/>
      <c r="CQ1" s="50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2"/>
    </row>
    <row r="2" spans="1:120" s="49" customFormat="1" ht="3" customHeight="1">
      <c r="A2" s="53"/>
      <c r="B2" s="53"/>
      <c r="C2" s="53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Y2" s="48"/>
      <c r="Z2" s="48"/>
      <c r="AA2" s="48"/>
      <c r="AB2" s="54"/>
      <c r="AC2" s="54"/>
      <c r="AD2" s="54"/>
      <c r="AE2" s="54"/>
      <c r="AF2" s="54"/>
      <c r="AG2" s="54"/>
      <c r="AH2" s="54"/>
      <c r="AJ2" s="145"/>
      <c r="AK2" s="146"/>
      <c r="AL2" s="147"/>
      <c r="AM2" s="145"/>
      <c r="AN2" s="146"/>
      <c r="AO2" s="147"/>
      <c r="AP2" s="145"/>
      <c r="AQ2" s="146"/>
      <c r="AR2" s="147"/>
      <c r="AS2" s="145"/>
      <c r="AT2" s="146"/>
      <c r="AU2" s="147"/>
      <c r="AV2" s="145"/>
      <c r="AW2" s="146"/>
      <c r="AX2" s="147"/>
      <c r="AY2" s="145"/>
      <c r="AZ2" s="146"/>
      <c r="BA2" s="147"/>
      <c r="BB2" s="145"/>
      <c r="BC2" s="146"/>
      <c r="BD2" s="147"/>
      <c r="BE2" s="145"/>
      <c r="BF2" s="146"/>
      <c r="BG2" s="147"/>
      <c r="BH2" s="145"/>
      <c r="BI2" s="146"/>
      <c r="BJ2" s="147"/>
      <c r="BK2" s="145"/>
      <c r="BL2" s="146"/>
      <c r="BM2" s="147"/>
      <c r="BN2" s="145"/>
      <c r="BO2" s="146"/>
      <c r="BP2" s="147"/>
      <c r="BQ2" s="145"/>
      <c r="BR2" s="146"/>
      <c r="BS2" s="147"/>
      <c r="BT2" s="48"/>
      <c r="BU2" s="48"/>
      <c r="BV2" s="48"/>
      <c r="BW2" s="48"/>
      <c r="BX2" s="48"/>
      <c r="BY2" s="48"/>
      <c r="BZ2" s="48"/>
      <c r="CA2" s="48"/>
      <c r="CB2" s="55"/>
      <c r="CC2" s="55"/>
      <c r="CD2" s="48"/>
      <c r="CE2" s="48"/>
      <c r="CF2" s="48"/>
      <c r="CG2" s="48"/>
      <c r="CH2" s="48"/>
      <c r="CI2" s="50"/>
      <c r="CJ2" s="50"/>
      <c r="CK2" s="50"/>
      <c r="CL2" s="50"/>
      <c r="CM2" s="50"/>
      <c r="CN2" s="50"/>
      <c r="CO2" s="50"/>
      <c r="CP2" s="50"/>
      <c r="CQ2" s="50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</row>
    <row r="3" spans="1:120" s="49" customFormat="1" ht="3" customHeight="1">
      <c r="A3" s="53"/>
      <c r="B3" s="53"/>
      <c r="C3" s="53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Y3" s="48"/>
      <c r="Z3" s="48"/>
      <c r="AA3" s="48"/>
      <c r="AB3" s="54"/>
      <c r="AC3" s="54"/>
      <c r="AD3" s="54"/>
      <c r="AE3" s="54"/>
      <c r="AF3" s="54"/>
      <c r="AG3" s="54"/>
      <c r="AH3" s="54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55"/>
      <c r="CC3" s="55"/>
      <c r="CD3" s="48"/>
      <c r="CE3" s="48"/>
      <c r="CF3" s="48"/>
      <c r="CG3" s="48"/>
      <c r="CH3" s="48"/>
      <c r="CI3" s="50"/>
      <c r="CJ3" s="50"/>
      <c r="CK3" s="50"/>
      <c r="CL3" s="50"/>
      <c r="CM3" s="50"/>
      <c r="CN3" s="50"/>
      <c r="CO3" s="50"/>
      <c r="CP3" s="50"/>
      <c r="CQ3" s="50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</row>
    <row r="4" spans="1:120" s="49" customFormat="1" ht="16.5" customHeight="1">
      <c r="A4" s="53"/>
      <c r="B4" s="53"/>
      <c r="C4" s="53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Y4" s="48"/>
      <c r="Z4" s="48"/>
      <c r="AA4" s="48"/>
      <c r="AB4" s="96" t="s">
        <v>161</v>
      </c>
      <c r="AC4" s="96"/>
      <c r="AD4" s="96"/>
      <c r="AE4" s="96"/>
      <c r="AF4" s="96"/>
      <c r="AG4" s="96"/>
      <c r="AH4" s="96"/>
      <c r="AI4" s="96"/>
      <c r="AJ4" s="126">
        <f>IF(ISBLANK('[1]стр.1_Лист01'!AJ4),"",'[1]стр.1_Лист01'!AJ4)</f>
      </c>
      <c r="AK4" s="126"/>
      <c r="AL4" s="126"/>
      <c r="AM4" s="126">
        <f>IF(ISBLANK('[1]стр.1_Лист01'!AM4),"",'[1]стр.1_Лист01'!AM4)</f>
      </c>
      <c r="AN4" s="126"/>
      <c r="AO4" s="126"/>
      <c r="AP4" s="126">
        <f>IF(ISBLANK('[1]стр.1_Лист01'!AP4),"",'[1]стр.1_Лист01'!AP4)</f>
      </c>
      <c r="AQ4" s="126"/>
      <c r="AR4" s="126"/>
      <c r="AS4" s="126">
        <f>IF(ISBLANK('[1]стр.1_Лист01'!AS4),"",'[1]стр.1_Лист01'!AS4)</f>
      </c>
      <c r="AT4" s="126"/>
      <c r="AU4" s="126"/>
      <c r="AV4" s="126">
        <f>IF(ISBLANK('[1]стр.1_Лист01'!AV4),"",'[1]стр.1_Лист01'!AV4)</f>
      </c>
      <c r="AW4" s="126"/>
      <c r="AX4" s="126"/>
      <c r="AY4" s="126">
        <f>IF(ISBLANK('[1]стр.1_Лист01'!AY4),"",'[1]стр.1_Лист01'!AY4)</f>
      </c>
      <c r="AZ4" s="126"/>
      <c r="BA4" s="126"/>
      <c r="BB4" s="126">
        <f>IF(ISBLANK('[1]стр.1_Лист01'!BB4),"",'[1]стр.1_Лист01'!BB4)</f>
      </c>
      <c r="BC4" s="126"/>
      <c r="BD4" s="126"/>
      <c r="BE4" s="126">
        <f>IF(ISBLANK('[1]стр.1_Лист01'!BE4),"",'[1]стр.1_Лист01'!BE4)</f>
      </c>
      <c r="BF4" s="126"/>
      <c r="BG4" s="126"/>
      <c r="BH4" s="126">
        <f>IF(ISBLANK('[1]стр.1_Лист01'!BH4),"",'[1]стр.1_Лист01'!BH4)</f>
      </c>
      <c r="BI4" s="126"/>
      <c r="BJ4" s="126"/>
      <c r="BK4" s="122" t="s">
        <v>162</v>
      </c>
      <c r="BL4" s="123"/>
      <c r="BM4" s="123"/>
      <c r="BN4" s="123"/>
      <c r="BO4" s="123"/>
      <c r="BP4" s="124"/>
      <c r="BQ4" s="148"/>
      <c r="BR4" s="148"/>
      <c r="BS4" s="148"/>
      <c r="BT4" s="148"/>
      <c r="BU4" s="148"/>
      <c r="BV4" s="148"/>
      <c r="BW4" s="148"/>
      <c r="BX4" s="148"/>
      <c r="BY4" s="148"/>
      <c r="BZ4" s="56"/>
      <c r="CA4" s="56"/>
      <c r="CB4" s="56"/>
      <c r="CC4" s="56"/>
      <c r="CD4" s="56"/>
      <c r="CE4" s="56"/>
      <c r="CF4" s="56"/>
      <c r="CG4" s="56"/>
      <c r="CH4" s="56"/>
      <c r="CK4" s="50"/>
      <c r="CL4" s="50"/>
      <c r="CM4" s="50"/>
      <c r="CN4" s="50"/>
      <c r="CO4" s="50"/>
      <c r="CP4" s="50"/>
      <c r="CQ4" s="50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="57" customFormat="1" ht="11.25" customHeight="1"/>
    <row r="6" s="57" customFormat="1" ht="11.25" customHeight="1"/>
    <row r="7" s="57" customFormat="1" ht="15" customHeight="1">
      <c r="DP7" s="58" t="s">
        <v>236</v>
      </c>
    </row>
    <row r="8" s="57" customFormat="1" ht="15" customHeight="1">
      <c r="DP8" s="58"/>
    </row>
    <row r="9" spans="1:120" s="57" customFormat="1" ht="13.5" customHeight="1">
      <c r="A9" s="121" t="s">
        <v>237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71" customFormat="1" ht="12">
      <c r="A10" s="121" t="s">
        <v>238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</row>
    <row r="11" s="66" customFormat="1" ht="12.75"/>
    <row r="12" s="72" customFormat="1" ht="14.25" customHeight="1">
      <c r="DP12" s="73" t="s">
        <v>239</v>
      </c>
    </row>
    <row r="13" s="72" customFormat="1" ht="14.25" customHeight="1">
      <c r="DP13" s="73" t="s">
        <v>240</v>
      </c>
    </row>
    <row r="14" s="72" customFormat="1" ht="14.25" customHeight="1">
      <c r="DP14" s="73" t="s">
        <v>241</v>
      </c>
    </row>
    <row r="15" s="71" customFormat="1" ht="10.5" customHeight="1"/>
    <row r="16" spans="55:107" s="57" customFormat="1" ht="8.25" customHeight="1">
      <c r="BC16" s="125" t="s">
        <v>165</v>
      </c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</row>
    <row r="17" spans="1:107" s="59" customFormat="1" ht="16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60" t="s">
        <v>166</v>
      </c>
      <c r="AX17" s="126">
        <v>1</v>
      </c>
      <c r="AY17" s="126"/>
      <c r="AZ17" s="126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</row>
    <row r="18" spans="55:107" s="57" customFormat="1" ht="8.25" customHeight="1"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</row>
    <row r="19" spans="26:120" s="66" customFormat="1" ht="12.75" customHeight="1">
      <c r="Z19" s="125" t="s">
        <v>242</v>
      </c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</row>
    <row r="20" spans="1:120" s="67" customFormat="1" ht="16.5" customHeight="1">
      <c r="A20" s="68" t="s">
        <v>243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U20" s="126">
        <v>2</v>
      </c>
      <c r="V20" s="126"/>
      <c r="W20" s="126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</row>
    <row r="21" spans="26:120" s="66" customFormat="1" ht="12.75" customHeight="1"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</row>
    <row r="22" s="66" customFormat="1" ht="4.5" customHeight="1"/>
    <row r="23" spans="1:120" s="74" customFormat="1" ht="15">
      <c r="A23" s="149" t="s">
        <v>244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</row>
    <row r="24" spans="1:120" s="75" customFormat="1" ht="15">
      <c r="A24" s="149" t="s">
        <v>161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E24" s="149" t="s">
        <v>245</v>
      </c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</row>
    <row r="25" s="75" customFormat="1" ht="6" customHeight="1"/>
    <row r="26" spans="1:121" s="76" customFormat="1" ht="16.5" customHeight="1">
      <c r="A26" s="126" t="s">
        <v>140</v>
      </c>
      <c r="B26" s="126"/>
      <c r="C26" s="126"/>
      <c r="D26" s="126" t="s">
        <v>140</v>
      </c>
      <c r="E26" s="126"/>
      <c r="F26" s="126"/>
      <c r="G26" s="126" t="s">
        <v>140</v>
      </c>
      <c r="H26" s="126"/>
      <c r="I26" s="126"/>
      <c r="J26" s="126" t="s">
        <v>140</v>
      </c>
      <c r="K26" s="126"/>
      <c r="L26" s="126"/>
      <c r="M26" s="126" t="s">
        <v>140</v>
      </c>
      <c r="N26" s="126"/>
      <c r="O26" s="126"/>
      <c r="P26" s="126" t="s">
        <v>140</v>
      </c>
      <c r="Q26" s="126"/>
      <c r="R26" s="126"/>
      <c r="S26" s="126" t="s">
        <v>140</v>
      </c>
      <c r="T26" s="126"/>
      <c r="U26" s="126"/>
      <c r="V26" s="126" t="s">
        <v>140</v>
      </c>
      <c r="W26" s="126"/>
      <c r="X26" s="126"/>
      <c r="Y26" s="126" t="s">
        <v>140</v>
      </c>
      <c r="Z26" s="126"/>
      <c r="AA26" s="126"/>
      <c r="AF26" s="126" t="s">
        <v>260</v>
      </c>
      <c r="AG26" s="126"/>
      <c r="AH26" s="126"/>
      <c r="AI26" s="126" t="s">
        <v>260</v>
      </c>
      <c r="AJ26" s="126"/>
      <c r="AK26" s="126"/>
      <c r="AL26" s="126" t="s">
        <v>260</v>
      </c>
      <c r="AM26" s="126"/>
      <c r="AN26" s="126"/>
      <c r="AO26" s="126" t="s">
        <v>261</v>
      </c>
      <c r="AP26" s="126"/>
      <c r="AQ26" s="126"/>
      <c r="AR26" s="126" t="s">
        <v>262</v>
      </c>
      <c r="AS26" s="126"/>
      <c r="AT26" s="126"/>
      <c r="AU26" s="126" t="s">
        <v>262</v>
      </c>
      <c r="AV26" s="126"/>
      <c r="AW26" s="126"/>
      <c r="AX26" s="126" t="s">
        <v>262</v>
      </c>
      <c r="AY26" s="126"/>
      <c r="AZ26" s="126"/>
      <c r="BA26" s="126" t="s">
        <v>262</v>
      </c>
      <c r="BB26" s="126"/>
      <c r="BC26" s="126"/>
      <c r="BD26" s="126" t="s">
        <v>262</v>
      </c>
      <c r="BE26" s="126"/>
      <c r="BF26" s="126"/>
      <c r="BG26" s="126" t="s">
        <v>261</v>
      </c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</row>
    <row r="27" ht="4.5" customHeight="1"/>
    <row r="28" spans="1:121" ht="16.5" customHeight="1">
      <c r="A28" s="150" t="s">
        <v>246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B28" s="126">
        <v>0</v>
      </c>
      <c r="AC28" s="126"/>
      <c r="AD28" s="126"/>
      <c r="AF28" s="126" t="s">
        <v>263</v>
      </c>
      <c r="AG28" s="126"/>
      <c r="AH28" s="126"/>
      <c r="AI28" s="126" t="s">
        <v>264</v>
      </c>
      <c r="AJ28" s="126"/>
      <c r="AK28" s="126"/>
      <c r="AL28" s="126" t="s">
        <v>265</v>
      </c>
      <c r="AM28" s="126"/>
      <c r="AN28" s="126"/>
      <c r="AO28" s="126" t="s">
        <v>264</v>
      </c>
      <c r="AP28" s="126"/>
      <c r="AQ28" s="126"/>
      <c r="AR28" s="126" t="s">
        <v>266</v>
      </c>
      <c r="AS28" s="126"/>
      <c r="AT28" s="126"/>
      <c r="AU28" s="126" t="s">
        <v>265</v>
      </c>
      <c r="AV28" s="126"/>
      <c r="AW28" s="126"/>
      <c r="AX28" s="126" t="s">
        <v>267</v>
      </c>
      <c r="AY28" s="126"/>
      <c r="AZ28" s="126"/>
      <c r="BA28" s="126">
        <v>1</v>
      </c>
      <c r="BB28" s="126"/>
      <c r="BC28" s="126"/>
      <c r="BD28" s="126" t="s">
        <v>268</v>
      </c>
      <c r="BE28" s="126"/>
      <c r="BF28" s="126"/>
      <c r="BG28" s="126" t="s">
        <v>269</v>
      </c>
      <c r="BH28" s="126"/>
      <c r="BI28" s="126"/>
      <c r="BJ28" s="126" t="s">
        <v>266</v>
      </c>
      <c r="BK28" s="126"/>
      <c r="BL28" s="126"/>
      <c r="BM28" s="126" t="s">
        <v>270</v>
      </c>
      <c r="BN28" s="126"/>
      <c r="BO28" s="126"/>
      <c r="BP28" s="126" t="s">
        <v>266</v>
      </c>
      <c r="BQ28" s="126"/>
      <c r="BR28" s="126"/>
      <c r="BS28" s="126" t="s">
        <v>271</v>
      </c>
      <c r="BT28" s="126"/>
      <c r="BU28" s="126"/>
      <c r="BV28" s="126" t="s">
        <v>272</v>
      </c>
      <c r="BW28" s="126"/>
      <c r="BX28" s="126"/>
      <c r="BY28" s="126" t="s">
        <v>273</v>
      </c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</row>
    <row r="29" spans="1:121" ht="4.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</row>
    <row r="30" spans="1:121" ht="16.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</row>
    <row r="31" spans="1:121" ht="4.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</row>
    <row r="32" spans="1:121" ht="16.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</row>
    <row r="33" spans="1:121" ht="4.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</row>
    <row r="34" spans="1:121" ht="16.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</row>
    <row r="35" spans="1:120" ht="6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</row>
    <row r="36" spans="1:121" s="57" customFormat="1" ht="22.5" customHeight="1">
      <c r="A36" s="127" t="s">
        <v>33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Q36" s="128" t="s">
        <v>167</v>
      </c>
      <c r="BR36" s="128"/>
      <c r="BS36" s="128"/>
      <c r="BT36" s="128"/>
      <c r="BU36" s="128"/>
      <c r="BV36" s="128"/>
      <c r="BW36" s="128"/>
      <c r="BX36" s="128"/>
      <c r="BY36" s="127" t="s">
        <v>168</v>
      </c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</row>
    <row r="37" spans="1:121" s="49" customFormat="1" ht="11.25" customHeight="1">
      <c r="A37" s="129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Q37" s="129">
        <v>2</v>
      </c>
      <c r="BR37" s="129"/>
      <c r="BS37" s="129"/>
      <c r="BT37" s="129"/>
      <c r="BU37" s="129"/>
      <c r="BV37" s="129"/>
      <c r="BW37" s="129"/>
      <c r="BX37" s="129"/>
      <c r="BY37" s="140">
        <v>3</v>
      </c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</row>
    <row r="38" spans="1:121" s="67" customFormat="1" ht="16.5" customHeight="1">
      <c r="A38" s="151" t="s">
        <v>247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68"/>
      <c r="BQ38" s="131" t="s">
        <v>174</v>
      </c>
      <c r="BR38" s="131"/>
      <c r="BS38" s="131"/>
      <c r="BT38" s="131"/>
      <c r="BU38" s="131"/>
      <c r="BV38" s="131"/>
      <c r="BW38" s="131"/>
      <c r="BX38" s="132"/>
      <c r="BY38" s="126">
        <v>9</v>
      </c>
      <c r="BZ38" s="126"/>
      <c r="CA38" s="126"/>
      <c r="CB38" s="126">
        <v>0</v>
      </c>
      <c r="CC38" s="126"/>
      <c r="CD38" s="126"/>
      <c r="CE38" s="126">
        <v>0</v>
      </c>
      <c r="CF38" s="126"/>
      <c r="CG38" s="126"/>
      <c r="CH38" s="126">
        <v>0</v>
      </c>
      <c r="CI38" s="126"/>
      <c r="CJ38" s="126"/>
      <c r="CK38" s="126">
        <v>0</v>
      </c>
      <c r="CL38" s="126"/>
      <c r="CM38" s="126"/>
      <c r="CN38" s="126">
        <v>0</v>
      </c>
      <c r="CO38" s="126"/>
      <c r="CP38" s="126"/>
      <c r="CQ38" s="126" t="s">
        <v>210</v>
      </c>
      <c r="CR38" s="126"/>
      <c r="CS38" s="126"/>
      <c r="CT38" s="126" t="s">
        <v>210</v>
      </c>
      <c r="CU38" s="126"/>
      <c r="CV38" s="126"/>
      <c r="CW38" s="126" t="s">
        <v>210</v>
      </c>
      <c r="CX38" s="126"/>
      <c r="CY38" s="126"/>
      <c r="CZ38" s="126" t="s">
        <v>210</v>
      </c>
      <c r="DA38" s="126"/>
      <c r="DB38" s="126"/>
      <c r="DC38" s="126" t="s">
        <v>210</v>
      </c>
      <c r="DD38" s="126"/>
      <c r="DE38" s="126"/>
      <c r="DF38" s="126" t="s">
        <v>210</v>
      </c>
      <c r="DG38" s="126"/>
      <c r="DH38" s="126"/>
      <c r="DI38" s="126" t="s">
        <v>210</v>
      </c>
      <c r="DJ38" s="126"/>
      <c r="DK38" s="126"/>
      <c r="DL38" s="126" t="s">
        <v>210</v>
      </c>
      <c r="DM38" s="126"/>
      <c r="DN38" s="126"/>
      <c r="DO38" s="126" t="s">
        <v>210</v>
      </c>
      <c r="DP38" s="126"/>
      <c r="DQ38" s="126"/>
    </row>
    <row r="39" spans="1:121" ht="9" customHeight="1">
      <c r="A39" s="137" t="s">
        <v>248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66"/>
      <c r="BQ39" s="66"/>
      <c r="BR39" s="66"/>
      <c r="BS39" s="66"/>
      <c r="BT39" s="66"/>
      <c r="BU39" s="66"/>
      <c r="BV39" s="66"/>
      <c r="BW39" s="66"/>
      <c r="BX39" s="6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</row>
    <row r="40" spans="1:121" s="67" customFormat="1" ht="16.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68"/>
      <c r="BQ40" s="131" t="s">
        <v>249</v>
      </c>
      <c r="BR40" s="131"/>
      <c r="BS40" s="131"/>
      <c r="BT40" s="131"/>
      <c r="BU40" s="131"/>
      <c r="BV40" s="131"/>
      <c r="BW40" s="131"/>
      <c r="BX40" s="132"/>
      <c r="BY40" s="126" t="s">
        <v>210</v>
      </c>
      <c r="BZ40" s="126"/>
      <c r="CA40" s="126"/>
      <c r="CB40" s="126" t="s">
        <v>210</v>
      </c>
      <c r="CC40" s="126"/>
      <c r="CD40" s="126"/>
      <c r="CE40" s="126" t="s">
        <v>210</v>
      </c>
      <c r="CF40" s="126"/>
      <c r="CG40" s="126"/>
      <c r="CH40" s="126" t="s">
        <v>210</v>
      </c>
      <c r="CI40" s="126"/>
      <c r="CJ40" s="126"/>
      <c r="CK40" s="126" t="s">
        <v>210</v>
      </c>
      <c r="CL40" s="126"/>
      <c r="CM40" s="126"/>
      <c r="CN40" s="126" t="s">
        <v>210</v>
      </c>
      <c r="CO40" s="126"/>
      <c r="CP40" s="126"/>
      <c r="CQ40" s="126" t="s">
        <v>210</v>
      </c>
      <c r="CR40" s="126"/>
      <c r="CS40" s="126"/>
      <c r="CT40" s="126" t="s">
        <v>210</v>
      </c>
      <c r="CU40" s="126"/>
      <c r="CV40" s="126"/>
      <c r="CW40" s="126" t="s">
        <v>210</v>
      </c>
      <c r="CX40" s="126"/>
      <c r="CY40" s="126"/>
      <c r="CZ40" s="126" t="s">
        <v>210</v>
      </c>
      <c r="DA40" s="126"/>
      <c r="DB40" s="126"/>
      <c r="DC40" s="126" t="s">
        <v>210</v>
      </c>
      <c r="DD40" s="126"/>
      <c r="DE40" s="126"/>
      <c r="DF40" s="126" t="s">
        <v>210</v>
      </c>
      <c r="DG40" s="126"/>
      <c r="DH40" s="126"/>
      <c r="DI40" s="126" t="s">
        <v>210</v>
      </c>
      <c r="DJ40" s="126"/>
      <c r="DK40" s="126"/>
      <c r="DL40" s="126" t="s">
        <v>210</v>
      </c>
      <c r="DM40" s="126"/>
      <c r="DN40" s="126"/>
      <c r="DO40" s="126" t="s">
        <v>210</v>
      </c>
      <c r="DP40" s="126"/>
      <c r="DQ40" s="126"/>
    </row>
    <row r="41" spans="1:76" ht="9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66"/>
      <c r="BQ41" s="66"/>
      <c r="BR41" s="66"/>
      <c r="BS41" s="66"/>
      <c r="BT41" s="66"/>
      <c r="BU41" s="66"/>
      <c r="BV41" s="66"/>
      <c r="BW41" s="66"/>
      <c r="BX41" s="66"/>
    </row>
    <row r="42" spans="1:121" ht="16.5" customHeight="1">
      <c r="A42" s="151" t="s">
        <v>250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66"/>
      <c r="BQ42" s="131" t="s">
        <v>176</v>
      </c>
      <c r="BR42" s="131"/>
      <c r="BS42" s="131"/>
      <c r="BT42" s="131"/>
      <c r="BU42" s="131"/>
      <c r="BV42" s="131"/>
      <c r="BW42" s="131"/>
      <c r="BX42" s="132"/>
      <c r="BY42" s="126">
        <v>2</v>
      </c>
      <c r="BZ42" s="126"/>
      <c r="CA42" s="126"/>
      <c r="CB42" s="126">
        <v>2</v>
      </c>
      <c r="CC42" s="126"/>
      <c r="CD42" s="126"/>
      <c r="CE42" s="126" t="s">
        <v>210</v>
      </c>
      <c r="CF42" s="126"/>
      <c r="CG42" s="126"/>
      <c r="CH42" s="152" t="s">
        <v>197</v>
      </c>
      <c r="CI42" s="153"/>
      <c r="CJ42" s="154"/>
      <c r="CK42" s="126">
        <v>8</v>
      </c>
      <c r="CL42" s="126"/>
      <c r="CM42" s="126"/>
      <c r="CN42" s="126">
        <v>5</v>
      </c>
      <c r="CO42" s="126"/>
      <c r="CP42" s="126"/>
      <c r="CQ42" s="126" t="s">
        <v>210</v>
      </c>
      <c r="CR42" s="126"/>
      <c r="CS42" s="126"/>
      <c r="CT42" s="126" t="s">
        <v>210</v>
      </c>
      <c r="CU42" s="126"/>
      <c r="CV42" s="126"/>
      <c r="CW42" s="126" t="s">
        <v>210</v>
      </c>
      <c r="CX42" s="126"/>
      <c r="CY42" s="126"/>
      <c r="CZ42" s="126" t="s">
        <v>210</v>
      </c>
      <c r="DA42" s="126"/>
      <c r="DB42" s="126"/>
      <c r="DC42" s="126" t="s">
        <v>210</v>
      </c>
      <c r="DD42" s="126"/>
      <c r="DE42" s="126"/>
      <c r="DF42" s="126" t="s">
        <v>210</v>
      </c>
      <c r="DG42" s="126"/>
      <c r="DH42" s="126"/>
      <c r="DI42" s="126" t="s">
        <v>210</v>
      </c>
      <c r="DJ42" s="126"/>
      <c r="DK42" s="126"/>
      <c r="DL42" s="126" t="s">
        <v>210</v>
      </c>
      <c r="DM42" s="126"/>
      <c r="DN42" s="126"/>
      <c r="DO42" s="126" t="s">
        <v>210</v>
      </c>
      <c r="DP42" s="126"/>
      <c r="DQ42" s="126"/>
    </row>
    <row r="43" spans="1:112" ht="9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</row>
    <row r="44" spans="1:121" s="67" customFormat="1" ht="16.5" customHeight="1">
      <c r="A44" s="151" t="s">
        <v>251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68"/>
      <c r="BQ44" s="131" t="s">
        <v>178</v>
      </c>
      <c r="BR44" s="131"/>
      <c r="BS44" s="131"/>
      <c r="BT44" s="131"/>
      <c r="BU44" s="131"/>
      <c r="BV44" s="131"/>
      <c r="BW44" s="131"/>
      <c r="BX44" s="132"/>
      <c r="BY44" s="126">
        <v>2</v>
      </c>
      <c r="BZ44" s="126"/>
      <c r="CA44" s="126"/>
      <c r="CB44" s="126">
        <v>0</v>
      </c>
      <c r="CC44" s="126"/>
      <c r="CD44" s="126"/>
      <c r="CE44" s="126">
        <v>5</v>
      </c>
      <c r="CF44" s="126"/>
      <c r="CG44" s="126"/>
      <c r="CH44" s="126">
        <v>6</v>
      </c>
      <c r="CI44" s="126"/>
      <c r="CJ44" s="126"/>
      <c r="CK44" s="126">
        <v>5</v>
      </c>
      <c r="CL44" s="126"/>
      <c r="CM44" s="126"/>
      <c r="CN44" s="126">
        <v>0</v>
      </c>
      <c r="CO44" s="126"/>
      <c r="CP44" s="126"/>
      <c r="CQ44" s="126" t="s">
        <v>210</v>
      </c>
      <c r="CR44" s="126"/>
      <c r="CS44" s="126"/>
      <c r="CT44" s="126" t="s">
        <v>210</v>
      </c>
      <c r="CU44" s="126"/>
      <c r="CV44" s="126"/>
      <c r="CW44" s="126" t="s">
        <v>210</v>
      </c>
      <c r="CX44" s="126"/>
      <c r="CY44" s="126"/>
      <c r="CZ44" s="126" t="s">
        <v>210</v>
      </c>
      <c r="DA44" s="126"/>
      <c r="DB44" s="126"/>
      <c r="DC44" s="126" t="s">
        <v>210</v>
      </c>
      <c r="DD44" s="126"/>
      <c r="DE44" s="126"/>
      <c r="DF44" s="126" t="s">
        <v>210</v>
      </c>
      <c r="DG44" s="126"/>
      <c r="DH44" s="126"/>
      <c r="DI44" s="126" t="s">
        <v>210</v>
      </c>
      <c r="DJ44" s="126"/>
      <c r="DK44" s="126"/>
      <c r="DL44" s="126" t="s">
        <v>210</v>
      </c>
      <c r="DM44" s="126"/>
      <c r="DN44" s="126"/>
      <c r="DO44" s="126" t="s">
        <v>210</v>
      </c>
      <c r="DP44" s="126"/>
      <c r="DQ44" s="126"/>
    </row>
    <row r="45" spans="1:76" ht="9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</row>
    <row r="46" spans="1:121" ht="16.5" customHeight="1">
      <c r="A46" s="151" t="s">
        <v>252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66"/>
      <c r="BQ46" s="131" t="s">
        <v>180</v>
      </c>
      <c r="BR46" s="131"/>
      <c r="BS46" s="131"/>
      <c r="BT46" s="131"/>
      <c r="BU46" s="131"/>
      <c r="BV46" s="131"/>
      <c r="BW46" s="131"/>
      <c r="BX46" s="132"/>
      <c r="BY46" s="126">
        <v>1</v>
      </c>
      <c r="BZ46" s="126"/>
      <c r="CA46" s="126"/>
      <c r="CB46" s="126">
        <v>8</v>
      </c>
      <c r="CC46" s="126"/>
      <c r="CD46" s="126"/>
      <c r="CE46" s="152" t="s">
        <v>197</v>
      </c>
      <c r="CF46" s="153"/>
      <c r="CG46" s="154"/>
      <c r="CH46" s="126" t="s">
        <v>210</v>
      </c>
      <c r="CI46" s="126"/>
      <c r="CJ46" s="126"/>
      <c r="CK46" s="126" t="s">
        <v>210</v>
      </c>
      <c r="CL46" s="126"/>
      <c r="CM46" s="126"/>
      <c r="CN46" s="70"/>
      <c r="CO46" s="70"/>
      <c r="CP46" s="70"/>
      <c r="CQ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</row>
    <row r="47" spans="1:76" ht="9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</row>
    <row r="48" spans="1:121" s="67" customFormat="1" ht="16.5" customHeight="1">
      <c r="A48" s="151" t="s">
        <v>127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68"/>
      <c r="BQ48" s="131" t="s">
        <v>182</v>
      </c>
      <c r="BR48" s="131"/>
      <c r="BS48" s="131"/>
      <c r="BT48" s="131"/>
      <c r="BU48" s="131"/>
      <c r="BV48" s="131"/>
      <c r="BW48" s="131"/>
      <c r="BX48" s="132"/>
      <c r="BY48" s="126">
        <v>3</v>
      </c>
      <c r="BZ48" s="126"/>
      <c r="CA48" s="126"/>
      <c r="CB48" s="126">
        <v>7</v>
      </c>
      <c r="CC48" s="126"/>
      <c r="CD48" s="126"/>
      <c r="CE48" s="126">
        <v>0</v>
      </c>
      <c r="CF48" s="126"/>
      <c r="CG48" s="126"/>
      <c r="CH48" s="126">
        <v>1</v>
      </c>
      <c r="CI48" s="126"/>
      <c r="CJ48" s="126"/>
      <c r="CK48" s="126">
        <v>7</v>
      </c>
      <c r="CL48" s="126"/>
      <c r="CM48" s="126"/>
      <c r="CN48" s="126" t="s">
        <v>210</v>
      </c>
      <c r="CO48" s="126"/>
      <c r="CP48" s="126"/>
      <c r="CQ48" s="126" t="s">
        <v>210</v>
      </c>
      <c r="CR48" s="126"/>
      <c r="CS48" s="126"/>
      <c r="CT48" s="126" t="s">
        <v>210</v>
      </c>
      <c r="CU48" s="126"/>
      <c r="CV48" s="126"/>
      <c r="CW48" s="126" t="s">
        <v>210</v>
      </c>
      <c r="CX48" s="126"/>
      <c r="CY48" s="126"/>
      <c r="CZ48" s="126" t="s">
        <v>210</v>
      </c>
      <c r="DA48" s="126"/>
      <c r="DB48" s="126"/>
      <c r="DC48" s="126" t="s">
        <v>210</v>
      </c>
      <c r="DD48" s="126"/>
      <c r="DE48" s="126"/>
      <c r="DF48" s="126" t="s">
        <v>210</v>
      </c>
      <c r="DG48" s="126"/>
      <c r="DH48" s="126"/>
      <c r="DI48" s="126" t="s">
        <v>210</v>
      </c>
      <c r="DJ48" s="126"/>
      <c r="DK48" s="126"/>
      <c r="DL48" s="126" t="s">
        <v>210</v>
      </c>
      <c r="DM48" s="126"/>
      <c r="DN48" s="126"/>
      <c r="DO48" s="126" t="s">
        <v>210</v>
      </c>
      <c r="DP48" s="126"/>
      <c r="DQ48" s="126"/>
    </row>
    <row r="49" spans="1:121" ht="9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</row>
    <row r="50" spans="1:121" s="67" customFormat="1" ht="16.5" customHeight="1">
      <c r="A50" s="151" t="s">
        <v>253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68"/>
      <c r="BQ50" s="131" t="s">
        <v>184</v>
      </c>
      <c r="BR50" s="131"/>
      <c r="BS50" s="131"/>
      <c r="BT50" s="131"/>
      <c r="BU50" s="131"/>
      <c r="BV50" s="131"/>
      <c r="BW50" s="131"/>
      <c r="BX50" s="132"/>
      <c r="BY50" s="126">
        <v>8</v>
      </c>
      <c r="BZ50" s="126"/>
      <c r="CA50" s="126"/>
      <c r="CB50" s="126">
        <v>8</v>
      </c>
      <c r="CC50" s="126"/>
      <c r="CD50" s="126"/>
      <c r="CE50" s="126">
        <v>7</v>
      </c>
      <c r="CF50" s="126"/>
      <c r="CG50" s="126"/>
      <c r="CH50" s="126">
        <v>4</v>
      </c>
      <c r="CI50" s="126"/>
      <c r="CJ50" s="126"/>
      <c r="CK50" s="126">
        <v>0</v>
      </c>
      <c r="CL50" s="126"/>
      <c r="CM50" s="126"/>
      <c r="CN50" s="126" t="s">
        <v>210</v>
      </c>
      <c r="CO50" s="126"/>
      <c r="CP50" s="126"/>
      <c r="CQ50" s="126" t="s">
        <v>210</v>
      </c>
      <c r="CR50" s="126"/>
      <c r="CS50" s="126"/>
      <c r="CT50" s="126" t="s">
        <v>210</v>
      </c>
      <c r="CU50" s="126"/>
      <c r="CV50" s="126"/>
      <c r="CW50" s="126" t="s">
        <v>210</v>
      </c>
      <c r="CX50" s="126"/>
      <c r="CY50" s="126"/>
      <c r="CZ50" s="126" t="s">
        <v>210</v>
      </c>
      <c r="DA50" s="126"/>
      <c r="DB50" s="126"/>
      <c r="DC50" s="126" t="s">
        <v>210</v>
      </c>
      <c r="DD50" s="126"/>
      <c r="DE50" s="126"/>
      <c r="DF50" s="126" t="s">
        <v>210</v>
      </c>
      <c r="DG50" s="126"/>
      <c r="DH50" s="126"/>
      <c r="DI50" s="126" t="s">
        <v>210</v>
      </c>
      <c r="DJ50" s="126"/>
      <c r="DK50" s="126"/>
      <c r="DL50" s="126" t="s">
        <v>210</v>
      </c>
      <c r="DM50" s="126"/>
      <c r="DN50" s="126"/>
      <c r="DO50" s="126" t="s">
        <v>210</v>
      </c>
      <c r="DP50" s="126"/>
      <c r="DQ50" s="126"/>
    </row>
    <row r="51" spans="1:121" ht="3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</row>
    <row r="52" spans="1:121" ht="6" customHeight="1">
      <c r="A52" s="155" t="s">
        <v>254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66"/>
      <c r="BQ52" s="66"/>
      <c r="BR52" s="66"/>
      <c r="BS52" s="66"/>
      <c r="BT52" s="66"/>
      <c r="BU52" s="66"/>
      <c r="BV52" s="66"/>
      <c r="BW52" s="66"/>
      <c r="BX52" s="6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</row>
    <row r="53" spans="1:121" s="67" customFormat="1" ht="16.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68"/>
      <c r="BQ53" s="131" t="s">
        <v>186</v>
      </c>
      <c r="BR53" s="131"/>
      <c r="BS53" s="131"/>
      <c r="BT53" s="131"/>
      <c r="BU53" s="131"/>
      <c r="BV53" s="131"/>
      <c r="BW53" s="131"/>
      <c r="BX53" s="132"/>
      <c r="BY53" s="126" t="s">
        <v>210</v>
      </c>
      <c r="BZ53" s="126"/>
      <c r="CA53" s="126"/>
      <c r="CB53" s="126" t="s">
        <v>210</v>
      </c>
      <c r="CC53" s="126"/>
      <c r="CD53" s="126"/>
      <c r="CE53" s="126" t="s">
        <v>210</v>
      </c>
      <c r="CF53" s="126"/>
      <c r="CG53" s="126"/>
      <c r="CH53" s="126" t="s">
        <v>210</v>
      </c>
      <c r="CI53" s="126"/>
      <c r="CJ53" s="126"/>
      <c r="CK53" s="126" t="s">
        <v>210</v>
      </c>
      <c r="CL53" s="126"/>
      <c r="CM53" s="126"/>
      <c r="CN53" s="126" t="s">
        <v>210</v>
      </c>
      <c r="CO53" s="126"/>
      <c r="CP53" s="126"/>
      <c r="CQ53" s="126" t="s">
        <v>210</v>
      </c>
      <c r="CR53" s="126"/>
      <c r="CS53" s="126"/>
      <c r="CT53" s="126" t="s">
        <v>210</v>
      </c>
      <c r="CU53" s="126"/>
      <c r="CV53" s="126"/>
      <c r="CW53" s="126" t="s">
        <v>210</v>
      </c>
      <c r="CX53" s="126"/>
      <c r="CY53" s="126"/>
      <c r="CZ53" s="126" t="s">
        <v>210</v>
      </c>
      <c r="DA53" s="126"/>
      <c r="DB53" s="126"/>
      <c r="DC53" s="126" t="s">
        <v>210</v>
      </c>
      <c r="DD53" s="126"/>
      <c r="DE53" s="126"/>
      <c r="DF53" s="126" t="s">
        <v>210</v>
      </c>
      <c r="DG53" s="126"/>
      <c r="DH53" s="126"/>
      <c r="DI53" s="126" t="s">
        <v>210</v>
      </c>
      <c r="DJ53" s="126"/>
      <c r="DK53" s="126"/>
      <c r="DL53" s="126" t="s">
        <v>210</v>
      </c>
      <c r="DM53" s="126"/>
      <c r="DN53" s="126"/>
      <c r="DO53" s="126" t="s">
        <v>210</v>
      </c>
      <c r="DP53" s="126"/>
      <c r="DQ53" s="126"/>
    </row>
    <row r="54" spans="1:76" ht="6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66"/>
      <c r="BQ54" s="66"/>
      <c r="BR54" s="66"/>
      <c r="BS54" s="66"/>
      <c r="BT54" s="66"/>
      <c r="BU54" s="66"/>
      <c r="BV54" s="66"/>
      <c r="BW54" s="66"/>
      <c r="BX54" s="66"/>
    </row>
    <row r="55" spans="1:76" ht="3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66"/>
      <c r="BQ55" s="66"/>
      <c r="BR55" s="66"/>
      <c r="BS55" s="66"/>
      <c r="BT55" s="66"/>
      <c r="BU55" s="66"/>
      <c r="BV55" s="66"/>
      <c r="BW55" s="66"/>
      <c r="BX55" s="66"/>
    </row>
    <row r="56" spans="1:121" s="67" customFormat="1" ht="16.5" customHeight="1">
      <c r="A56" s="151" t="s">
        <v>255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68"/>
      <c r="BQ56" s="131" t="s">
        <v>188</v>
      </c>
      <c r="BR56" s="131"/>
      <c r="BS56" s="131"/>
      <c r="BT56" s="131"/>
      <c r="BU56" s="131"/>
      <c r="BV56" s="131"/>
      <c r="BW56" s="131"/>
      <c r="BX56" s="132"/>
      <c r="BY56" s="126" t="s">
        <v>210</v>
      </c>
      <c r="BZ56" s="126"/>
      <c r="CA56" s="126"/>
      <c r="CB56" s="126" t="s">
        <v>210</v>
      </c>
      <c r="CC56" s="126"/>
      <c r="CD56" s="126"/>
      <c r="CE56" s="126" t="s">
        <v>210</v>
      </c>
      <c r="CF56" s="126"/>
      <c r="CG56" s="126"/>
      <c r="CH56" s="126" t="s">
        <v>210</v>
      </c>
      <c r="CI56" s="126"/>
      <c r="CJ56" s="126"/>
      <c r="CK56" s="126" t="s">
        <v>210</v>
      </c>
      <c r="CL56" s="126"/>
      <c r="CM56" s="126"/>
      <c r="CN56" s="126" t="s">
        <v>210</v>
      </c>
      <c r="CO56" s="126"/>
      <c r="CP56" s="126"/>
      <c r="CQ56" s="126" t="s">
        <v>210</v>
      </c>
      <c r="CR56" s="126"/>
      <c r="CS56" s="126"/>
      <c r="CT56" s="126" t="s">
        <v>210</v>
      </c>
      <c r="CU56" s="126"/>
      <c r="CV56" s="126"/>
      <c r="CW56" s="126" t="s">
        <v>210</v>
      </c>
      <c r="CX56" s="126"/>
      <c r="CY56" s="126"/>
      <c r="CZ56" s="126" t="s">
        <v>210</v>
      </c>
      <c r="DA56" s="126"/>
      <c r="DB56" s="126"/>
      <c r="DC56" s="126" t="s">
        <v>210</v>
      </c>
      <c r="DD56" s="126"/>
      <c r="DE56" s="126"/>
      <c r="DF56" s="126" t="s">
        <v>210</v>
      </c>
      <c r="DG56" s="126"/>
      <c r="DH56" s="126"/>
      <c r="DI56" s="126" t="s">
        <v>210</v>
      </c>
      <c r="DJ56" s="126"/>
      <c r="DK56" s="126"/>
      <c r="DL56" s="126" t="s">
        <v>210</v>
      </c>
      <c r="DM56" s="126"/>
      <c r="DN56" s="126"/>
      <c r="DO56" s="126" t="s">
        <v>210</v>
      </c>
      <c r="DP56" s="126"/>
      <c r="DQ56" s="126"/>
    </row>
    <row r="57" spans="1:76" ht="6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</row>
    <row r="58" spans="1:121" s="67" customFormat="1" ht="16.5" customHeight="1">
      <c r="A58" s="151" t="s">
        <v>256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68"/>
      <c r="BQ58" s="131" t="s">
        <v>190</v>
      </c>
      <c r="BR58" s="131"/>
      <c r="BS58" s="131"/>
      <c r="BT58" s="131"/>
      <c r="BU58" s="131"/>
      <c r="BV58" s="131"/>
      <c r="BW58" s="131"/>
      <c r="BX58" s="132"/>
      <c r="BY58" s="126">
        <v>5</v>
      </c>
      <c r="BZ58" s="126"/>
      <c r="CA58" s="126"/>
      <c r="CB58" s="126">
        <v>1</v>
      </c>
      <c r="CC58" s="126"/>
      <c r="CD58" s="126"/>
      <c r="CE58" s="126">
        <v>7</v>
      </c>
      <c r="CF58" s="126"/>
      <c r="CG58" s="126"/>
      <c r="CH58" s="126">
        <v>2</v>
      </c>
      <c r="CI58" s="126"/>
      <c r="CJ58" s="126"/>
      <c r="CK58" s="126">
        <v>3</v>
      </c>
      <c r="CL58" s="126"/>
      <c r="CM58" s="126"/>
      <c r="CN58" s="126" t="s">
        <v>210</v>
      </c>
      <c r="CO58" s="126"/>
      <c r="CP58" s="126"/>
      <c r="CQ58" s="126" t="s">
        <v>210</v>
      </c>
      <c r="CR58" s="126"/>
      <c r="CS58" s="126"/>
      <c r="CT58" s="126" t="s">
        <v>210</v>
      </c>
      <c r="CU58" s="126"/>
      <c r="CV58" s="126"/>
      <c r="CW58" s="126" t="s">
        <v>210</v>
      </c>
      <c r="CX58" s="126"/>
      <c r="CY58" s="126"/>
      <c r="CZ58" s="126" t="s">
        <v>210</v>
      </c>
      <c r="DA58" s="126"/>
      <c r="DB58" s="126"/>
      <c r="DC58" s="126" t="s">
        <v>210</v>
      </c>
      <c r="DD58" s="126"/>
      <c r="DE58" s="126"/>
      <c r="DF58" s="126" t="s">
        <v>210</v>
      </c>
      <c r="DG58" s="126"/>
      <c r="DH58" s="126"/>
      <c r="DI58" s="126" t="s">
        <v>210</v>
      </c>
      <c r="DJ58" s="126"/>
      <c r="DK58" s="126"/>
      <c r="DL58" s="126" t="s">
        <v>210</v>
      </c>
      <c r="DM58" s="126"/>
      <c r="DN58" s="126"/>
      <c r="DO58" s="126" t="s">
        <v>210</v>
      </c>
      <c r="DP58" s="126"/>
      <c r="DQ58" s="126"/>
    </row>
    <row r="59" spans="1:76" ht="4.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</row>
    <row r="60" spans="1:76" ht="4.5" customHeight="1">
      <c r="A60" s="155" t="s">
        <v>257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66"/>
      <c r="BQ60" s="66"/>
      <c r="BR60" s="66"/>
      <c r="BS60" s="66"/>
      <c r="BT60" s="66"/>
      <c r="BU60" s="66"/>
      <c r="BV60" s="66"/>
      <c r="BW60" s="66"/>
      <c r="BX60" s="66"/>
    </row>
    <row r="61" spans="1:121" s="67" customFormat="1" ht="16.5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68"/>
      <c r="BQ61" s="131" t="s">
        <v>192</v>
      </c>
      <c r="BR61" s="131"/>
      <c r="BS61" s="131"/>
      <c r="BT61" s="131"/>
      <c r="BU61" s="131"/>
      <c r="BV61" s="131"/>
      <c r="BW61" s="131"/>
      <c r="BX61" s="132"/>
      <c r="BY61" s="126" t="s">
        <v>210</v>
      </c>
      <c r="BZ61" s="126"/>
      <c r="CA61" s="126"/>
      <c r="CB61" s="126" t="s">
        <v>210</v>
      </c>
      <c r="CC61" s="126"/>
      <c r="CD61" s="126"/>
      <c r="CE61" s="126" t="s">
        <v>210</v>
      </c>
      <c r="CF61" s="126"/>
      <c r="CG61" s="126"/>
      <c r="CH61" s="126" t="s">
        <v>210</v>
      </c>
      <c r="CI61" s="126"/>
      <c r="CJ61" s="126"/>
      <c r="CK61" s="126" t="s">
        <v>210</v>
      </c>
      <c r="CL61" s="126"/>
      <c r="CM61" s="126"/>
      <c r="CN61" s="126" t="s">
        <v>210</v>
      </c>
      <c r="CO61" s="126"/>
      <c r="CP61" s="126"/>
      <c r="CQ61" s="126" t="s">
        <v>210</v>
      </c>
      <c r="CR61" s="126"/>
      <c r="CS61" s="126"/>
      <c r="CT61" s="126" t="s">
        <v>210</v>
      </c>
      <c r="CU61" s="126"/>
      <c r="CV61" s="126"/>
      <c r="CW61" s="126" t="s">
        <v>210</v>
      </c>
      <c r="CX61" s="126"/>
      <c r="CY61" s="126"/>
      <c r="CZ61" s="126" t="s">
        <v>210</v>
      </c>
      <c r="DA61" s="126"/>
      <c r="DB61" s="126"/>
      <c r="DC61" s="126" t="s">
        <v>210</v>
      </c>
      <c r="DD61" s="126"/>
      <c r="DE61" s="126"/>
      <c r="DF61" s="126" t="s">
        <v>210</v>
      </c>
      <c r="DG61" s="126"/>
      <c r="DH61" s="126"/>
      <c r="DI61" s="126" t="s">
        <v>210</v>
      </c>
      <c r="DJ61" s="126"/>
      <c r="DK61" s="126"/>
      <c r="DL61" s="126" t="s">
        <v>210</v>
      </c>
      <c r="DM61" s="126"/>
      <c r="DN61" s="126"/>
      <c r="DO61" s="126" t="s">
        <v>210</v>
      </c>
      <c r="DP61" s="126"/>
      <c r="DQ61" s="126"/>
    </row>
    <row r="62" spans="1:76" ht="4.5" customHeight="1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66"/>
      <c r="BQ62" s="66"/>
      <c r="BR62" s="66"/>
      <c r="BS62" s="66"/>
      <c r="BT62" s="66"/>
      <c r="BU62" s="66"/>
      <c r="BV62" s="66"/>
      <c r="BW62" s="66"/>
      <c r="BX62" s="66"/>
    </row>
    <row r="63" spans="1:76" ht="4.5" customHeight="1">
      <c r="A63" s="155" t="s">
        <v>258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66"/>
      <c r="BQ63" s="66"/>
      <c r="BR63" s="66"/>
      <c r="BS63" s="66"/>
      <c r="BT63" s="66"/>
      <c r="BU63" s="66"/>
      <c r="BV63" s="66"/>
      <c r="BW63" s="66"/>
      <c r="BX63" s="66"/>
    </row>
    <row r="64" spans="1:121" s="67" customFormat="1" ht="16.5" customHeight="1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68"/>
      <c r="BQ64" s="131" t="s">
        <v>259</v>
      </c>
      <c r="BR64" s="131"/>
      <c r="BS64" s="131"/>
      <c r="BT64" s="131"/>
      <c r="BU64" s="131"/>
      <c r="BV64" s="131"/>
      <c r="BW64" s="131"/>
      <c r="BX64" s="132"/>
      <c r="BY64" s="126" t="s">
        <v>210</v>
      </c>
      <c r="BZ64" s="126"/>
      <c r="CA64" s="126"/>
      <c r="CB64" s="126" t="s">
        <v>210</v>
      </c>
      <c r="CC64" s="126"/>
      <c r="CD64" s="126"/>
      <c r="CE64" s="126" t="s">
        <v>210</v>
      </c>
      <c r="CF64" s="126"/>
      <c r="CG64" s="126"/>
      <c r="CH64" s="126" t="s">
        <v>210</v>
      </c>
      <c r="CI64" s="126"/>
      <c r="CJ64" s="126"/>
      <c r="CK64" s="126" t="s">
        <v>210</v>
      </c>
      <c r="CL64" s="126"/>
      <c r="CM64" s="126"/>
      <c r="CN64" s="126" t="s">
        <v>210</v>
      </c>
      <c r="CO64" s="126"/>
      <c r="CP64" s="126"/>
      <c r="CQ64" s="126" t="s">
        <v>210</v>
      </c>
      <c r="CR64" s="126"/>
      <c r="CS64" s="126"/>
      <c r="CT64" s="126" t="s">
        <v>210</v>
      </c>
      <c r="CU64" s="126"/>
      <c r="CV64" s="126"/>
      <c r="CW64" s="126" t="s">
        <v>210</v>
      </c>
      <c r="CX64" s="126"/>
      <c r="CY64" s="126"/>
      <c r="CZ64" s="126" t="s">
        <v>210</v>
      </c>
      <c r="DA64" s="126"/>
      <c r="DB64" s="126"/>
      <c r="DC64" s="126" t="s">
        <v>210</v>
      </c>
      <c r="DD64" s="126"/>
      <c r="DE64" s="126"/>
      <c r="DF64" s="126" t="s">
        <v>210</v>
      </c>
      <c r="DG64" s="126"/>
      <c r="DH64" s="126"/>
      <c r="DI64" s="126" t="s">
        <v>210</v>
      </c>
      <c r="DJ64" s="126"/>
      <c r="DK64" s="126"/>
      <c r="DL64" s="126" t="s">
        <v>210</v>
      </c>
      <c r="DM64" s="126"/>
      <c r="DN64" s="126"/>
      <c r="DO64" s="126" t="s">
        <v>210</v>
      </c>
      <c r="DP64" s="126"/>
      <c r="DQ64" s="126"/>
    </row>
    <row r="65" spans="1:76" ht="4.5" customHeight="1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66"/>
      <c r="BQ65" s="66"/>
      <c r="BR65" s="66"/>
      <c r="BS65" s="66"/>
      <c r="BT65" s="66"/>
      <c r="BU65" s="66"/>
      <c r="BV65" s="66"/>
      <c r="BW65" s="66"/>
      <c r="BX65" s="66"/>
    </row>
    <row r="66" s="66" customFormat="1" ht="13.5" customHeight="1"/>
    <row r="67" s="66" customFormat="1" ht="13.5" customHeight="1"/>
    <row r="68" s="66" customFormat="1" ht="13.5" customHeight="1"/>
    <row r="69" s="66" customFormat="1" ht="13.5" customHeight="1"/>
    <row r="70" s="66" customFormat="1" ht="13.5" customHeight="1"/>
    <row r="71" s="66" customFormat="1" ht="22.5" customHeight="1"/>
    <row r="72" spans="1:121" s="49" customFormat="1" ht="14.25" customHeight="1">
      <c r="A72" s="95"/>
      <c r="B72" s="95"/>
      <c r="C72" s="95"/>
      <c r="DO72" s="95"/>
      <c r="DP72" s="95"/>
      <c r="DQ72" s="95"/>
    </row>
  </sheetData>
  <mergeCells count="401">
    <mergeCell ref="A72:C72"/>
    <mergeCell ref="DO72:DQ72"/>
    <mergeCell ref="DF64:DH64"/>
    <mergeCell ref="DI64:DK64"/>
    <mergeCell ref="DL64:DN64"/>
    <mergeCell ref="DO64:DQ64"/>
    <mergeCell ref="CT64:CV64"/>
    <mergeCell ref="CW64:CY64"/>
    <mergeCell ref="CZ64:DB64"/>
    <mergeCell ref="DC64:DE64"/>
    <mergeCell ref="DO61:DQ61"/>
    <mergeCell ref="A63:BO65"/>
    <mergeCell ref="BQ64:BX64"/>
    <mergeCell ref="BY64:CA64"/>
    <mergeCell ref="CB64:CD64"/>
    <mergeCell ref="CE64:CG64"/>
    <mergeCell ref="CH64:CJ64"/>
    <mergeCell ref="CK64:CM64"/>
    <mergeCell ref="CN64:CP64"/>
    <mergeCell ref="CQ64:CS64"/>
    <mergeCell ref="DC61:DE61"/>
    <mergeCell ref="DF61:DH61"/>
    <mergeCell ref="DI61:DK61"/>
    <mergeCell ref="DL61:DN61"/>
    <mergeCell ref="CQ61:CS61"/>
    <mergeCell ref="CT61:CV61"/>
    <mergeCell ref="CW61:CY61"/>
    <mergeCell ref="CZ61:DB61"/>
    <mergeCell ref="CE61:CG61"/>
    <mergeCell ref="CH61:CJ61"/>
    <mergeCell ref="CK61:CM61"/>
    <mergeCell ref="CN61:CP61"/>
    <mergeCell ref="A60:BO62"/>
    <mergeCell ref="BQ61:BX61"/>
    <mergeCell ref="BY61:CA61"/>
    <mergeCell ref="CB61:CD61"/>
    <mergeCell ref="DF58:DH58"/>
    <mergeCell ref="DI58:DK58"/>
    <mergeCell ref="DL58:DN58"/>
    <mergeCell ref="DO58:DQ58"/>
    <mergeCell ref="CT58:CV58"/>
    <mergeCell ref="CW58:CY58"/>
    <mergeCell ref="CZ58:DB58"/>
    <mergeCell ref="DC58:DE58"/>
    <mergeCell ref="DO56:DQ56"/>
    <mergeCell ref="A58:BO58"/>
    <mergeCell ref="BQ58:BX58"/>
    <mergeCell ref="BY58:CA58"/>
    <mergeCell ref="CB58:CD58"/>
    <mergeCell ref="CE58:CG58"/>
    <mergeCell ref="CH58:CJ58"/>
    <mergeCell ref="CK58:CM58"/>
    <mergeCell ref="CN58:CP58"/>
    <mergeCell ref="CQ58:CS58"/>
    <mergeCell ref="DC56:DE56"/>
    <mergeCell ref="DF56:DH56"/>
    <mergeCell ref="DI56:DK56"/>
    <mergeCell ref="DL56:DN56"/>
    <mergeCell ref="CQ56:CS56"/>
    <mergeCell ref="CT56:CV56"/>
    <mergeCell ref="CW56:CY56"/>
    <mergeCell ref="CZ56:DB56"/>
    <mergeCell ref="CE56:CG56"/>
    <mergeCell ref="CH56:CJ56"/>
    <mergeCell ref="CK56:CM56"/>
    <mergeCell ref="CN56:CP56"/>
    <mergeCell ref="A56:BO56"/>
    <mergeCell ref="BQ56:BX56"/>
    <mergeCell ref="BY56:CA56"/>
    <mergeCell ref="CB56:CD56"/>
    <mergeCell ref="DF53:DH53"/>
    <mergeCell ref="DI53:DK53"/>
    <mergeCell ref="DL53:DN53"/>
    <mergeCell ref="DO53:DQ53"/>
    <mergeCell ref="CT53:CV53"/>
    <mergeCell ref="CW53:CY53"/>
    <mergeCell ref="CZ53:DB53"/>
    <mergeCell ref="DC53:DE53"/>
    <mergeCell ref="DO50:DQ50"/>
    <mergeCell ref="A52:BO54"/>
    <mergeCell ref="BQ53:BX53"/>
    <mergeCell ref="BY53:CA53"/>
    <mergeCell ref="CB53:CD53"/>
    <mergeCell ref="CE53:CG53"/>
    <mergeCell ref="CH53:CJ53"/>
    <mergeCell ref="CK53:CM53"/>
    <mergeCell ref="CN53:CP53"/>
    <mergeCell ref="CQ53:CS53"/>
    <mergeCell ref="DC50:DE50"/>
    <mergeCell ref="DF50:DH50"/>
    <mergeCell ref="DI50:DK50"/>
    <mergeCell ref="DL50:DN50"/>
    <mergeCell ref="CQ50:CS50"/>
    <mergeCell ref="CT50:CV50"/>
    <mergeCell ref="CW50:CY50"/>
    <mergeCell ref="CZ50:DB50"/>
    <mergeCell ref="DL48:DN48"/>
    <mergeCell ref="DO48:DQ48"/>
    <mergeCell ref="A50:BO50"/>
    <mergeCell ref="BQ50:BX50"/>
    <mergeCell ref="BY50:CA50"/>
    <mergeCell ref="CB50:CD50"/>
    <mergeCell ref="CE50:CG50"/>
    <mergeCell ref="CH50:CJ50"/>
    <mergeCell ref="CK50:CM50"/>
    <mergeCell ref="CN50:CP50"/>
    <mergeCell ref="CZ48:DB48"/>
    <mergeCell ref="DC48:DE48"/>
    <mergeCell ref="DF48:DH48"/>
    <mergeCell ref="DI48:DK48"/>
    <mergeCell ref="CN48:CP48"/>
    <mergeCell ref="CQ48:CS48"/>
    <mergeCell ref="CT48:CV48"/>
    <mergeCell ref="CW48:CY48"/>
    <mergeCell ref="CE46:CG46"/>
    <mergeCell ref="CH46:CJ46"/>
    <mergeCell ref="CK46:CM46"/>
    <mergeCell ref="A48:BO48"/>
    <mergeCell ref="BQ48:BX48"/>
    <mergeCell ref="BY48:CA48"/>
    <mergeCell ref="CB48:CD48"/>
    <mergeCell ref="CE48:CG48"/>
    <mergeCell ref="CH48:CJ48"/>
    <mergeCell ref="CK48:CM48"/>
    <mergeCell ref="A46:BO46"/>
    <mergeCell ref="BQ46:BX46"/>
    <mergeCell ref="BY46:CA46"/>
    <mergeCell ref="CB46:CD46"/>
    <mergeCell ref="DF44:DH44"/>
    <mergeCell ref="DI44:DK44"/>
    <mergeCell ref="DL44:DN44"/>
    <mergeCell ref="DO44:DQ44"/>
    <mergeCell ref="CT44:CV44"/>
    <mergeCell ref="CW44:CY44"/>
    <mergeCell ref="CZ44:DB44"/>
    <mergeCell ref="DC44:DE44"/>
    <mergeCell ref="DO42:DQ42"/>
    <mergeCell ref="A44:BO44"/>
    <mergeCell ref="BQ44:BX44"/>
    <mergeCell ref="BY44:CA44"/>
    <mergeCell ref="CB44:CD44"/>
    <mergeCell ref="CE44:CG44"/>
    <mergeCell ref="CH44:CJ44"/>
    <mergeCell ref="CK44:CM44"/>
    <mergeCell ref="CN44:CP44"/>
    <mergeCell ref="CQ44:CS44"/>
    <mergeCell ref="DC42:DE42"/>
    <mergeCell ref="DF42:DH42"/>
    <mergeCell ref="DI42:DK42"/>
    <mergeCell ref="DL42:DN42"/>
    <mergeCell ref="CQ42:CS42"/>
    <mergeCell ref="CT42:CV42"/>
    <mergeCell ref="CW42:CY42"/>
    <mergeCell ref="CZ42:DB42"/>
    <mergeCell ref="CE42:CG42"/>
    <mergeCell ref="CH42:CJ42"/>
    <mergeCell ref="CK42:CM42"/>
    <mergeCell ref="CN42:CP42"/>
    <mergeCell ref="A42:BO42"/>
    <mergeCell ref="BQ42:BX42"/>
    <mergeCell ref="BY42:CA42"/>
    <mergeCell ref="CB42:CD42"/>
    <mergeCell ref="DF40:DH40"/>
    <mergeCell ref="DI40:DK40"/>
    <mergeCell ref="DL40:DN40"/>
    <mergeCell ref="DO40:DQ40"/>
    <mergeCell ref="CT40:CV40"/>
    <mergeCell ref="CW40:CY40"/>
    <mergeCell ref="CZ40:DB40"/>
    <mergeCell ref="DC40:DE40"/>
    <mergeCell ref="DO38:DQ38"/>
    <mergeCell ref="A39:BO41"/>
    <mergeCell ref="BQ40:BX40"/>
    <mergeCell ref="BY40:CA40"/>
    <mergeCell ref="CB40:CD40"/>
    <mergeCell ref="CE40:CG40"/>
    <mergeCell ref="CH40:CJ40"/>
    <mergeCell ref="CK40:CM40"/>
    <mergeCell ref="CN40:CP40"/>
    <mergeCell ref="CQ40:CS40"/>
    <mergeCell ref="DC38:DE38"/>
    <mergeCell ref="DF38:DH38"/>
    <mergeCell ref="DI38:DK38"/>
    <mergeCell ref="DL38:DN38"/>
    <mergeCell ref="CQ38:CS38"/>
    <mergeCell ref="CT38:CV38"/>
    <mergeCell ref="CW38:CY38"/>
    <mergeCell ref="CZ38:DB38"/>
    <mergeCell ref="CE38:CG38"/>
    <mergeCell ref="CH38:CJ38"/>
    <mergeCell ref="CK38:CM38"/>
    <mergeCell ref="CN38:CP38"/>
    <mergeCell ref="A38:BO38"/>
    <mergeCell ref="BQ38:BX38"/>
    <mergeCell ref="BY38:CA38"/>
    <mergeCell ref="CB38:CD38"/>
    <mergeCell ref="A36:BO36"/>
    <mergeCell ref="BQ36:BX36"/>
    <mergeCell ref="BY36:DQ36"/>
    <mergeCell ref="A37:BO37"/>
    <mergeCell ref="BQ37:BX37"/>
    <mergeCell ref="BY37:DQ37"/>
    <mergeCell ref="DF34:DH34"/>
    <mergeCell ref="DI34:DK34"/>
    <mergeCell ref="DL34:DN34"/>
    <mergeCell ref="DO34:DQ34"/>
    <mergeCell ref="CT34:CV34"/>
    <mergeCell ref="CW34:CY34"/>
    <mergeCell ref="CZ34:DB34"/>
    <mergeCell ref="DC34:DE34"/>
    <mergeCell ref="CH34:CJ34"/>
    <mergeCell ref="CK34:CM34"/>
    <mergeCell ref="CN34:CP34"/>
    <mergeCell ref="CQ34:CS34"/>
    <mergeCell ref="BV34:BX34"/>
    <mergeCell ref="BY34:CA34"/>
    <mergeCell ref="CB34:CD34"/>
    <mergeCell ref="CE34:CG34"/>
    <mergeCell ref="BJ34:BL34"/>
    <mergeCell ref="BM34:BO34"/>
    <mergeCell ref="BP34:BR34"/>
    <mergeCell ref="BS34:BU34"/>
    <mergeCell ref="AX34:AZ34"/>
    <mergeCell ref="BA34:BC34"/>
    <mergeCell ref="BD34:BF34"/>
    <mergeCell ref="BG34:BI34"/>
    <mergeCell ref="AL34:AN34"/>
    <mergeCell ref="AO34:AQ34"/>
    <mergeCell ref="AR34:AT34"/>
    <mergeCell ref="AU34:AW34"/>
    <mergeCell ref="DF32:DH32"/>
    <mergeCell ref="DI32:DK32"/>
    <mergeCell ref="DL32:DN32"/>
    <mergeCell ref="DO32:DQ32"/>
    <mergeCell ref="CT32:CV32"/>
    <mergeCell ref="CW32:CY32"/>
    <mergeCell ref="CZ32:DB32"/>
    <mergeCell ref="DC32:DE32"/>
    <mergeCell ref="CH32:CJ32"/>
    <mergeCell ref="CK32:CM32"/>
    <mergeCell ref="CN32:CP32"/>
    <mergeCell ref="CQ32:CS32"/>
    <mergeCell ref="BV32:BX32"/>
    <mergeCell ref="BY32:CA32"/>
    <mergeCell ref="CB32:CD32"/>
    <mergeCell ref="CE32:CG32"/>
    <mergeCell ref="BJ32:BL32"/>
    <mergeCell ref="BM32:BO32"/>
    <mergeCell ref="BP32:BR32"/>
    <mergeCell ref="BS32:BU32"/>
    <mergeCell ref="AX32:AZ32"/>
    <mergeCell ref="BA32:BC32"/>
    <mergeCell ref="BD32:BF32"/>
    <mergeCell ref="BG32:BI32"/>
    <mergeCell ref="AL32:AN32"/>
    <mergeCell ref="AO32:AQ32"/>
    <mergeCell ref="AR32:AT32"/>
    <mergeCell ref="AU32:AW32"/>
    <mergeCell ref="DF30:DH30"/>
    <mergeCell ref="DI30:DK30"/>
    <mergeCell ref="DL30:DN30"/>
    <mergeCell ref="DO30:DQ30"/>
    <mergeCell ref="CT30:CV30"/>
    <mergeCell ref="CW30:CY30"/>
    <mergeCell ref="CZ30:DB30"/>
    <mergeCell ref="DC30:DE30"/>
    <mergeCell ref="CH30:CJ30"/>
    <mergeCell ref="CK30:CM30"/>
    <mergeCell ref="CN30:CP30"/>
    <mergeCell ref="CQ30:CS30"/>
    <mergeCell ref="BV30:BX30"/>
    <mergeCell ref="BY30:CA30"/>
    <mergeCell ref="CB30:CD30"/>
    <mergeCell ref="CE30:CG30"/>
    <mergeCell ref="BJ30:BL30"/>
    <mergeCell ref="BM30:BO30"/>
    <mergeCell ref="BP30:BR30"/>
    <mergeCell ref="BS30:BU30"/>
    <mergeCell ref="AX30:AZ30"/>
    <mergeCell ref="BA30:BC30"/>
    <mergeCell ref="BD30:BF30"/>
    <mergeCell ref="BG30:BI30"/>
    <mergeCell ref="AL30:AN30"/>
    <mergeCell ref="AO30:AQ30"/>
    <mergeCell ref="AR30:AT30"/>
    <mergeCell ref="AU30:AW30"/>
    <mergeCell ref="DF28:DH28"/>
    <mergeCell ref="DI28:DK28"/>
    <mergeCell ref="DL28:DN28"/>
    <mergeCell ref="DO28:DQ28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BV28:BX28"/>
    <mergeCell ref="BY28:CA28"/>
    <mergeCell ref="CB28:CD28"/>
    <mergeCell ref="CE28:CG28"/>
    <mergeCell ref="BJ28:BL28"/>
    <mergeCell ref="BM28:BO28"/>
    <mergeCell ref="BP28:BR28"/>
    <mergeCell ref="BS28:BU28"/>
    <mergeCell ref="AX28:AZ28"/>
    <mergeCell ref="BA28:BC28"/>
    <mergeCell ref="BD28:BF28"/>
    <mergeCell ref="BG28:BI28"/>
    <mergeCell ref="AL28:AN28"/>
    <mergeCell ref="AO28:AQ28"/>
    <mergeCell ref="AR28:AT28"/>
    <mergeCell ref="AU28:AW28"/>
    <mergeCell ref="A28:Z34"/>
    <mergeCell ref="AB28:AD28"/>
    <mergeCell ref="AF28:AH28"/>
    <mergeCell ref="AI28:AK28"/>
    <mergeCell ref="AF30:AH30"/>
    <mergeCell ref="AI30:AK30"/>
    <mergeCell ref="AF32:AH32"/>
    <mergeCell ref="AI32:AK32"/>
    <mergeCell ref="AF34:AH34"/>
    <mergeCell ref="AI34:AK34"/>
    <mergeCell ref="DF26:DH26"/>
    <mergeCell ref="DI26:DK26"/>
    <mergeCell ref="DL26:DN26"/>
    <mergeCell ref="DO26:DQ26"/>
    <mergeCell ref="CT26:CV26"/>
    <mergeCell ref="CW26:CY26"/>
    <mergeCell ref="CZ26:DB26"/>
    <mergeCell ref="DC26:DE26"/>
    <mergeCell ref="CH26:CJ26"/>
    <mergeCell ref="CK26:CM26"/>
    <mergeCell ref="CN26:CP26"/>
    <mergeCell ref="CQ26:CS26"/>
    <mergeCell ref="BV26:BX26"/>
    <mergeCell ref="BY26:CA26"/>
    <mergeCell ref="CB26:CD26"/>
    <mergeCell ref="CE26:CG26"/>
    <mergeCell ref="BJ26:BL26"/>
    <mergeCell ref="BM26:BO26"/>
    <mergeCell ref="BP26:BR26"/>
    <mergeCell ref="BS26:BU26"/>
    <mergeCell ref="AX26:AZ26"/>
    <mergeCell ref="BA26:BC26"/>
    <mergeCell ref="BD26:BF26"/>
    <mergeCell ref="BG26:BI26"/>
    <mergeCell ref="AL26:AN26"/>
    <mergeCell ref="AO26:AQ26"/>
    <mergeCell ref="AR26:AT26"/>
    <mergeCell ref="AU26:AW26"/>
    <mergeCell ref="V26:X26"/>
    <mergeCell ref="Y26:AA26"/>
    <mergeCell ref="AF26:AH26"/>
    <mergeCell ref="AI26:AK26"/>
    <mergeCell ref="A23:DP23"/>
    <mergeCell ref="A24:AA24"/>
    <mergeCell ref="AE24:DP24"/>
    <mergeCell ref="A26:C26"/>
    <mergeCell ref="D26:F26"/>
    <mergeCell ref="G26:I26"/>
    <mergeCell ref="J26:L26"/>
    <mergeCell ref="M26:O26"/>
    <mergeCell ref="P26:R26"/>
    <mergeCell ref="S26:U26"/>
    <mergeCell ref="A10:DP10"/>
    <mergeCell ref="BC16:DC18"/>
    <mergeCell ref="AX17:AZ17"/>
    <mergeCell ref="Z19:DP21"/>
    <mergeCell ref="U20:W20"/>
    <mergeCell ref="BQ4:BS4"/>
    <mergeCell ref="BT4:BV4"/>
    <mergeCell ref="BW4:BY4"/>
    <mergeCell ref="A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/>
  <pageMargins left="0.75" right="0.75" top="1" bottom="1" header="0.5" footer="0.5"/>
  <pageSetup orientation="portrait" paperSize="9"/>
  <legacyDrawing r:id="rId2"/>
  <oleObjects>
    <oleObject progId="CorelBarCode.9" shapeId="17596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cp:keywords/>
  <dc:description/>
  <cp:lastModifiedBy>Слава</cp:lastModifiedBy>
  <cp:lastPrinted>2010-10-25T09:22:47Z</cp:lastPrinted>
  <dcterms:created xsi:type="dcterms:W3CDTF">2010-10-21T07:03:58Z</dcterms:created>
  <dcterms:modified xsi:type="dcterms:W3CDTF">2010-10-25T10:40:58Z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